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60" windowWidth="20490" windowHeight="7470"/>
  </bookViews>
  <sheets>
    <sheet name="Biểu 5" sheetId="1" r:id="rId1"/>
    <sheet name="Biểu 6" sheetId="2" r:id="rId2"/>
    <sheet name="Biểu 7" sheetId="4" r:id="rId3"/>
    <sheet name="Biểu 8" sheetId="3" r:id="rId4"/>
  </sheets>
  <definedNames>
    <definedName name="chuong_pl_7_name_name" localSheetId="2">'Biểu 7'!$A$1</definedName>
    <definedName name="chuong_pl_8_name_name" localSheetId="3">'Biểu 8'!$A$1</definedName>
  </definedNames>
  <calcPr calcId="162913"/>
</workbook>
</file>

<file path=xl/calcChain.xml><?xml version="1.0" encoding="utf-8"?>
<calcChain xmlns="http://schemas.openxmlformats.org/spreadsheetml/2006/main">
  <c r="E13" i="4" l="1"/>
  <c r="E12" i="4"/>
  <c r="E11" i="4"/>
  <c r="E10" i="4"/>
  <c r="D147" i="2" l="1"/>
  <c r="D66" i="2"/>
  <c r="D67" i="2"/>
  <c r="D65" i="2"/>
  <c r="D64" i="2"/>
  <c r="C64" i="2" s="1"/>
  <c r="D63" i="2"/>
  <c r="I62" i="2"/>
  <c r="H62" i="2"/>
  <c r="G62" i="2"/>
  <c r="F62" i="2"/>
  <c r="E62" i="2"/>
  <c r="D61" i="2"/>
  <c r="C61" i="2" s="1"/>
  <c r="D60" i="2"/>
  <c r="C60" i="2" s="1"/>
  <c r="D59" i="2"/>
  <c r="I58" i="2"/>
  <c r="H58" i="2"/>
  <c r="G58" i="2"/>
  <c r="F58" i="2"/>
  <c r="E58" i="2"/>
  <c r="G68" i="2"/>
  <c r="H68" i="2"/>
  <c r="I68" i="2"/>
  <c r="D69" i="2"/>
  <c r="D57" i="2"/>
  <c r="D56" i="2"/>
  <c r="C57" i="2" s="1"/>
  <c r="D55" i="2"/>
  <c r="I54" i="2"/>
  <c r="H54" i="2"/>
  <c r="G54" i="2"/>
  <c r="F54" i="2"/>
  <c r="E54" i="2"/>
  <c r="D53" i="2"/>
  <c r="C53" i="2" s="1"/>
  <c r="D52" i="2"/>
  <c r="C52" i="2" s="1"/>
  <c r="D51" i="2"/>
  <c r="I50" i="2"/>
  <c r="H50" i="2"/>
  <c r="G50" i="2"/>
  <c r="F50" i="2"/>
  <c r="E50" i="2"/>
  <c r="D49" i="2"/>
  <c r="D48" i="2"/>
  <c r="C48" i="2" s="1"/>
  <c r="D47" i="2"/>
  <c r="I46" i="2"/>
  <c r="H46" i="2"/>
  <c r="G46" i="2"/>
  <c r="F46" i="2"/>
  <c r="E46" i="2"/>
  <c r="D44" i="2"/>
  <c r="C44" i="2" s="1"/>
  <c r="D43" i="2"/>
  <c r="C43" i="2" s="1"/>
  <c r="D42" i="2"/>
  <c r="I41" i="2"/>
  <c r="H41" i="2"/>
  <c r="G41" i="2"/>
  <c r="F41" i="2"/>
  <c r="E41" i="2"/>
  <c r="D40" i="2"/>
  <c r="D39" i="2"/>
  <c r="C39" i="2" s="1"/>
  <c r="D38" i="2"/>
  <c r="I37" i="2"/>
  <c r="H37" i="2"/>
  <c r="G37" i="2"/>
  <c r="F37" i="2"/>
  <c r="E37" i="2"/>
  <c r="D36" i="2"/>
  <c r="C36" i="2" s="1"/>
  <c r="D35" i="2"/>
  <c r="C35" i="2" s="1"/>
  <c r="D34" i="2"/>
  <c r="I33" i="2"/>
  <c r="H33" i="2"/>
  <c r="G33" i="2"/>
  <c r="F33" i="2"/>
  <c r="E33" i="2"/>
  <c r="D32" i="2"/>
  <c r="C32" i="2" s="1"/>
  <c r="D31" i="2"/>
  <c r="C31" i="2" s="1"/>
  <c r="D30" i="2"/>
  <c r="I29" i="2"/>
  <c r="H29" i="2"/>
  <c r="G29" i="2"/>
  <c r="F29" i="2"/>
  <c r="E29" i="2"/>
  <c r="D28" i="2"/>
  <c r="C28" i="2" s="1"/>
  <c r="D27" i="2"/>
  <c r="C27" i="2" s="1"/>
  <c r="D26" i="2"/>
  <c r="I25" i="2"/>
  <c r="H25" i="2"/>
  <c r="G25" i="2"/>
  <c r="F25" i="2"/>
  <c r="E25" i="2"/>
  <c r="D23" i="2"/>
  <c r="D22" i="2"/>
  <c r="C22" i="2" s="1"/>
  <c r="D21" i="2"/>
  <c r="I20" i="2"/>
  <c r="H20" i="2"/>
  <c r="G20" i="2"/>
  <c r="F20" i="2"/>
  <c r="E20" i="2"/>
  <c r="D15" i="2"/>
  <c r="C15" i="2" s="1"/>
  <c r="D19" i="2"/>
  <c r="C19" i="2" s="1"/>
  <c r="D18" i="2"/>
  <c r="C18" i="2" s="1"/>
  <c r="D17" i="2"/>
  <c r="I16" i="2"/>
  <c r="H16" i="2"/>
  <c r="G16" i="2"/>
  <c r="F16" i="2"/>
  <c r="E16" i="2"/>
  <c r="E12" i="2"/>
  <c r="F12" i="2"/>
  <c r="G12" i="2"/>
  <c r="H12" i="2"/>
  <c r="I12" i="2"/>
  <c r="D13" i="2"/>
  <c r="D14" i="2"/>
  <c r="C14" i="2" s="1"/>
  <c r="D70" i="2"/>
  <c r="C70" i="2" s="1"/>
  <c r="C21" i="2" l="1"/>
  <c r="C42" i="2"/>
  <c r="C23" i="2"/>
  <c r="C40" i="2"/>
  <c r="C56" i="2"/>
  <c r="C49" i="2"/>
  <c r="D62" i="2"/>
  <c r="C63" i="2" s="1"/>
  <c r="D68" i="2"/>
  <c r="C69" i="2" s="1"/>
  <c r="D58" i="2"/>
  <c r="C59" i="2" s="1"/>
  <c r="D20" i="2"/>
  <c r="D29" i="2"/>
  <c r="C30" i="2" s="1"/>
  <c r="D46" i="2"/>
  <c r="C47" i="2" s="1"/>
  <c r="D54" i="2"/>
  <c r="C55" i="2" s="1"/>
  <c r="D12" i="2"/>
  <c r="C13" i="2" s="1"/>
  <c r="D25" i="2"/>
  <c r="C26" i="2" s="1"/>
  <c r="D50" i="2"/>
  <c r="C51" i="2" s="1"/>
  <c r="D16" i="2"/>
  <c r="C17" i="2" s="1"/>
  <c r="D41" i="2"/>
  <c r="D37" i="2"/>
  <c r="C38" i="2" s="1"/>
  <c r="D33" i="2"/>
  <c r="C34" i="2" s="1"/>
  <c r="D143" i="2"/>
  <c r="H93" i="2"/>
  <c r="I93" i="2"/>
  <c r="G93" i="2"/>
  <c r="H89" i="2"/>
  <c r="I89" i="2"/>
  <c r="G89" i="2"/>
  <c r="H85" i="2"/>
  <c r="I85" i="2"/>
  <c r="G85" i="2"/>
  <c r="F76" i="2"/>
  <c r="G76" i="2"/>
  <c r="H76" i="2"/>
  <c r="I76" i="2"/>
  <c r="E76" i="2"/>
  <c r="F72" i="2"/>
  <c r="G72" i="2"/>
  <c r="H72" i="2"/>
  <c r="I72" i="2"/>
  <c r="E72" i="2"/>
  <c r="H81" i="2"/>
  <c r="I81" i="2"/>
  <c r="G81" i="2"/>
  <c r="F138" i="2"/>
  <c r="E138" i="2"/>
  <c r="H138" i="2"/>
  <c r="I138" i="2"/>
  <c r="G138" i="2"/>
  <c r="F134" i="2"/>
  <c r="G134" i="2"/>
  <c r="H134" i="2"/>
  <c r="I134" i="2"/>
  <c r="E134" i="2"/>
  <c r="H130" i="2"/>
  <c r="I130" i="2"/>
  <c r="G130" i="2"/>
  <c r="D132" i="2"/>
  <c r="D133" i="2"/>
  <c r="D131" i="2"/>
  <c r="F126" i="2"/>
  <c r="G126" i="2"/>
  <c r="H126" i="2"/>
  <c r="I126" i="2"/>
  <c r="E126" i="2"/>
  <c r="F122" i="2"/>
  <c r="G122" i="2"/>
  <c r="H122" i="2"/>
  <c r="I122" i="2"/>
  <c r="E122" i="2"/>
  <c r="I114" i="2"/>
  <c r="I118" i="2"/>
  <c r="H118" i="2"/>
  <c r="H114" i="2"/>
  <c r="D115" i="2"/>
  <c r="E110" i="2"/>
  <c r="F110" i="2"/>
  <c r="G110" i="2"/>
  <c r="D112" i="2"/>
  <c r="C112" i="2" s="1"/>
  <c r="D113" i="2"/>
  <c r="C113" i="2" s="1"/>
  <c r="D111" i="2"/>
  <c r="E106" i="2"/>
  <c r="F106" i="2"/>
  <c r="G106" i="2"/>
  <c r="H106" i="2"/>
  <c r="I106" i="2"/>
  <c r="D108" i="2"/>
  <c r="D107" i="2"/>
  <c r="F102" i="2"/>
  <c r="G102" i="2"/>
  <c r="H102" i="2"/>
  <c r="I102" i="2"/>
  <c r="E102" i="2"/>
  <c r="E98" i="2"/>
  <c r="F98" i="2"/>
  <c r="G98" i="2"/>
  <c r="H98" i="2"/>
  <c r="I98" i="2"/>
  <c r="D100" i="2"/>
  <c r="C100" i="2" s="1"/>
  <c r="D101" i="2"/>
  <c r="C101" i="2" s="1"/>
  <c r="D99" i="2"/>
  <c r="D95" i="2"/>
  <c r="D91" i="2"/>
  <c r="D78" i="2"/>
  <c r="C78" i="2" s="1"/>
  <c r="D77" i="2"/>
  <c r="D74" i="2"/>
  <c r="C74" i="2" s="1"/>
  <c r="D73" i="2"/>
  <c r="D71" i="2"/>
  <c r="C71" i="2" s="1"/>
  <c r="D9" i="2"/>
  <c r="C108" i="2" l="1"/>
  <c r="C133" i="2"/>
  <c r="C132" i="2"/>
  <c r="C99" i="2"/>
  <c r="D72" i="2"/>
  <c r="C73" i="2" s="1"/>
  <c r="D106" i="2"/>
  <c r="C107" i="2" s="1"/>
  <c r="D110" i="2"/>
  <c r="C111" i="2" s="1"/>
  <c r="D98" i="2"/>
  <c r="D122" i="2"/>
  <c r="D76" i="2"/>
  <c r="C77" i="2" s="1"/>
  <c r="D129" i="2"/>
  <c r="D109" i="2"/>
  <c r="C109" i="2" s="1"/>
  <c r="D120" i="2"/>
  <c r="D119" i="2"/>
  <c r="C121" i="2" l="1"/>
  <c r="C120" i="2"/>
  <c r="C119" i="2"/>
  <c r="D118" i="2"/>
  <c r="D105" i="2" l="1"/>
  <c r="D140" i="2" l="1"/>
  <c r="D139" i="2"/>
  <c r="D136" i="2"/>
  <c r="D135" i="2"/>
  <c r="D134" i="2"/>
  <c r="D130" i="2"/>
  <c r="C131" i="2" s="1"/>
  <c r="D128" i="2"/>
  <c r="D127" i="2"/>
  <c r="D124" i="2"/>
  <c r="D123" i="2"/>
  <c r="C123" i="2" s="1"/>
  <c r="D116" i="2"/>
  <c r="D104" i="2"/>
  <c r="D103" i="2"/>
  <c r="C136" i="2" l="1"/>
  <c r="C137" i="2"/>
  <c r="C144" i="2"/>
  <c r="D114" i="2"/>
  <c r="C115" i="2" s="1"/>
  <c r="C117" i="2"/>
  <c r="C116" i="2"/>
  <c r="C128" i="2"/>
  <c r="C129" i="2"/>
  <c r="C124" i="2"/>
  <c r="C125" i="2"/>
  <c r="C103" i="2"/>
  <c r="C140" i="2"/>
  <c r="C141" i="2"/>
  <c r="C104" i="2"/>
  <c r="C127" i="2"/>
  <c r="C135" i="2"/>
  <c r="C105" i="2"/>
  <c r="D102" i="2"/>
  <c r="D138" i="2"/>
  <c r="D126" i="2"/>
  <c r="D96" i="2"/>
  <c r="C96" i="2" s="1"/>
  <c r="D94" i="2"/>
  <c r="D92" i="2"/>
  <c r="C92" i="2" s="1"/>
  <c r="D90" i="2"/>
  <c r="D86" i="2"/>
  <c r="D87" i="2"/>
  <c r="C87" i="2" s="1"/>
  <c r="D83" i="2"/>
  <c r="C83" i="2" s="1"/>
  <c r="D82" i="2"/>
  <c r="D79" i="2"/>
  <c r="C79" i="2" s="1"/>
  <c r="D88" i="2"/>
  <c r="C88" i="2" s="1"/>
  <c r="D84" i="2"/>
  <c r="C84" i="2" s="1"/>
  <c r="C145" i="2" l="1"/>
  <c r="C143" i="2"/>
  <c r="C139" i="2"/>
  <c r="C95" i="2"/>
  <c r="C82" i="2"/>
  <c r="C90" i="2"/>
  <c r="C91" i="2"/>
  <c r="D93" i="2"/>
  <c r="C94" i="2" s="1"/>
  <c r="D89" i="2"/>
  <c r="D85" i="2"/>
  <c r="C86" i="2" s="1"/>
  <c r="D81" i="2"/>
  <c r="D75" i="2" l="1"/>
  <c r="C75" i="2" s="1"/>
  <c r="D10" i="2"/>
  <c r="D8" i="2"/>
</calcChain>
</file>

<file path=xl/sharedStrings.xml><?xml version="1.0" encoding="utf-8"?>
<sst xmlns="http://schemas.openxmlformats.org/spreadsheetml/2006/main" count="482" uniqueCount="258">
  <si>
    <t>Biểu mẫu số 5</t>
  </si>
  <si>
    <t>STT</t>
  </si>
  <si>
    <t>Nội dung</t>
  </si>
  <si>
    <t>Chia theo khối lớp</t>
  </si>
  <si>
    <t>Lớp 1</t>
  </si>
  <si>
    <t>Lớp 2</t>
  </si>
  <si>
    <t>Lớp 3</t>
  </si>
  <si>
    <t>Lớp 4</t>
  </si>
  <si>
    <t>Lớp 5</t>
  </si>
  <si>
    <t>I</t>
  </si>
  <si>
    <t>Điều kiện tuyển sinh</t>
  </si>
  <si>
    <t>II</t>
  </si>
  <si>
    <t>Chương trình giáo dục mà cơ sở giáo dục tuân thủ</t>
  </si>
  <si>
    <t>35 tuần thực học</t>
  </si>
  <si>
    <t>III</t>
  </si>
  <si>
    <t>Yêu cầu về phối hợp giữa cơ sở giáo dục và gia đình.</t>
  </si>
  <si>
    <t>Yêu cầu về thái độ học tập của học sinh</t>
  </si>
  <si>
    <t>- Họp Cha Mẹ học sinh 3 lần/ năm</t>
  </si>
  <si>
    <t>-Thực hiện nghiêm túc các Nội quy của nhà trường</t>
  </si>
  <si>
    <t>IV</t>
  </si>
  <si>
    <t>Điều kiện cơ sở vật chất của cơ sở giáo dục cam kết phục vụ học sinh (như các loại phòng phục vụ học tập, thiết bị dạy học, tin học ...)</t>
  </si>
  <si>
    <t>- Đủ phòng học cho học sinh 1 lớp/ phòng.</t>
  </si>
  <si>
    <t>- Các phòng học bộ môn duy trì, hoạt động thường xuyên, phục vụ cho việc dạy – học (Phòng ngoại ngữ, phòng Tin học, phòng dạy Hát nhạc ... ).</t>
  </si>
  <si>
    <t>V</t>
  </si>
  <si>
    <t>Các hoạt động hỗ trợ học tập, sinh hoạt của học sinh ở cơ sở giáo dục</t>
  </si>
  <si>
    <t>- Hỗ trợ học sinh có hoàn cảnh khó khăn. Học sinh thuộc diện chính sách theo quy định. (từ nguồn của Hội chữ thập đỏ, Hội khuyến học, các mạnh thường quân ... )</t>
  </si>
  <si>
    <t>VI</t>
  </si>
  <si>
    <t>Đội ngũ giáo viên, cán bộ quản lý, phương pháp quản lý của cơ sở giáo dục</t>
  </si>
  <si>
    <t>- Phương pháp: Thực hiện theo văn bản chỉ đạo của các cấp; Thể chế hoá văn bản bằng kế hoạch cụ thể, quyết định, nội quy, quy chế.</t>
  </si>
  <si>
    <t>VII</t>
  </si>
  <si>
    <t>Kết quả đạo đức, học tập, sức khỏe của học sinh dự kiến đạt được</t>
  </si>
  <si>
    <t>- Đạt năng lực, phẩm chất.</t>
  </si>
  <si>
    <t>- Sức khoẻ tốt.</t>
  </si>
  <si>
    <t>VIII</t>
  </si>
  <si>
    <t>Khả năng học tập tiếp tục của học sinh</t>
  </si>
  <si>
    <t>- 100% học sinh hoàn thành chương trình bậc Tiểu học</t>
  </si>
  <si>
    <t>                                                </t>
  </si>
  <si>
    <t>HIỆU TRƯỞNG</t>
  </si>
  <si>
    <t>(Ký tên và đóng dấu)</t>
  </si>
  <si>
    <t>Biểu mẫu số 6</t>
  </si>
  <si>
    <t>Tổng số</t>
  </si>
  <si>
    <t>Chia ra theo khối lớp</t>
  </si>
  <si>
    <t>Tổng số học sinh</t>
  </si>
  <si>
    <t>1</t>
  </si>
  <si>
    <t>2</t>
  </si>
  <si>
    <t>3</t>
  </si>
  <si>
    <t>- Tự học và giải quyết vấn đề</t>
  </si>
  <si>
    <t>- Chăm học, chăm làm</t>
  </si>
  <si>
    <t>- Tự tin, trách nhiệm</t>
  </si>
  <si>
    <t>- Trung thực, kĩ luật</t>
  </si>
  <si>
    <t>4</t>
  </si>
  <si>
    <t>- Đoàn kết, yêu thương</t>
  </si>
  <si>
    <t>Số học sinh chia theo môn học</t>
  </si>
  <si>
    <t>Tiếng Việt</t>
  </si>
  <si>
    <t>a</t>
  </si>
  <si>
    <t>b</t>
  </si>
  <si>
    <t>c</t>
  </si>
  <si>
    <t>Toán</t>
  </si>
  <si>
    <t>Khoa  học</t>
  </si>
  <si>
    <t>Lịch sử và Địa lí</t>
  </si>
  <si>
    <t>5</t>
  </si>
  <si>
    <t>6</t>
  </si>
  <si>
    <t>Tin học</t>
  </si>
  <si>
    <t>7</t>
  </si>
  <si>
    <t>Đạo đức</t>
  </si>
  <si>
    <t>8</t>
  </si>
  <si>
    <t>9</t>
  </si>
  <si>
    <t>Âm nhạc</t>
  </si>
  <si>
    <t>Thủ công (Kỹ thuật)</t>
  </si>
  <si>
    <t>Thể dục</t>
  </si>
  <si>
    <t>Biểu mẫu 07</t>
  </si>
  <si>
    <t>Số lượng</t>
  </si>
  <si>
    <t>Bình quân</t>
  </si>
  <si>
    <t>Số phòng học/số lớp</t>
  </si>
  <si>
    <t>Loại phòng học</t>
  </si>
  <si>
    <t>-</t>
  </si>
  <si>
    <t>Phòng học kiên cố</t>
  </si>
  <si>
    <t>Phòng học bán kiên cố</t>
  </si>
  <si>
    <t>Phòng học tạm</t>
  </si>
  <si>
    <t>Phòng học nhờ, mượn</t>
  </si>
  <si>
    <t>Số điểm trường lẻ</t>
  </si>
  <si>
    <t>Tổng diện tích các phòng</t>
  </si>
  <si>
    <t>Số bộ/lớp</t>
  </si>
  <si>
    <t>Tổng số thiết bị dạy học tối thiểu hiện có theo quy định</t>
  </si>
  <si>
    <t>1.1</t>
  </si>
  <si>
    <t>Khối lớp 1</t>
  </si>
  <si>
    <t>1.2</t>
  </si>
  <si>
    <t>Khối lớp 2</t>
  </si>
  <si>
    <t>1.3</t>
  </si>
  <si>
    <t>Khối lớp 3</t>
  </si>
  <si>
    <t>1.4</t>
  </si>
  <si>
    <t>Khối lớp 4</t>
  </si>
  <si>
    <t>1.5</t>
  </si>
  <si>
    <t>Khối lớp 5</t>
  </si>
  <si>
    <t>Tổng số thiết bị dạy học tối thiểu còn thiếu so với quy định</t>
  </si>
  <si>
    <t>2.1</t>
  </si>
  <si>
    <t>2.2</t>
  </si>
  <si>
    <t>2.3</t>
  </si>
  <si>
    <t>2.4</t>
  </si>
  <si>
    <t>2.5</t>
  </si>
  <si>
    <t>Số học sinh/bộ</t>
  </si>
  <si>
    <t>IX</t>
  </si>
  <si>
    <t>Tổng số thiết bị dùng chung khác</t>
  </si>
  <si>
    <t>Số thiết bị/lớp</t>
  </si>
  <si>
    <t>Ti vi</t>
  </si>
  <si>
    <t>Cát xét</t>
  </si>
  <si>
    <t>Đầu Video/đầu đĩa</t>
  </si>
  <si>
    <t>Máy chiếu OverHead/projector/vật thể</t>
  </si>
  <si>
    <t>Thiết bị khác...</t>
  </si>
  <si>
    <t>X</t>
  </si>
  <si>
    <t>Nhà bếp</t>
  </si>
  <si>
    <t>XI</t>
  </si>
  <si>
    <t>Nhà ăn</t>
  </si>
  <si>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</si>
  <si>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</si>
  <si>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</si>
  <si>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</si>
  <si>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</si>
  <si>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</si>
  <si>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</si>
  <si>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</si>
  <si>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</si>
  <si>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</si>
  <si>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</si>
  <si>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</si>
  <si>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</si>
  <si>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</si>
  <si>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</si>
  <si>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</si>
  <si>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</si>
  <si>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</si>
  <si>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</si>
  <si>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</si>
  <si>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</si>
  <si>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</si>
  <si>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</si>
  <si>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</si>
  <si>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</si>
  <si>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</si>
  <si>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Biểu mẫu số 8</t>
  </si>
  <si>
    <t>Trình độ đào tạo</t>
  </si>
  <si>
    <t>Hạng chức danh nghề nghiệp</t>
  </si>
  <si>
    <t>Chuẩn nghề nghiệp</t>
  </si>
  <si>
    <t>TS</t>
  </si>
  <si>
    <t>ThS</t>
  </si>
  <si>
    <t>ĐH</t>
  </si>
  <si>
    <t>CĐ</t>
  </si>
  <si>
    <t>TC</t>
  </si>
  <si>
    <t>Dưới TC</t>
  </si>
  <si>
    <t>Hạng IV</t>
  </si>
  <si>
    <t>Hạng III</t>
  </si>
  <si>
    <t>Hạng II</t>
  </si>
  <si>
    <t>Khá</t>
  </si>
  <si>
    <t>Trung bình</t>
  </si>
  <si>
    <t>Kém</t>
  </si>
  <si>
    <t>Giáo viên</t>
  </si>
  <si>
    <t>Trong đó số giáo viên chuyên biệt:</t>
  </si>
  <si>
    <t>Tiếng dân tộc</t>
  </si>
  <si>
    <t>Ngoại ngữ</t>
  </si>
  <si>
    <t>Mỹ thuật</t>
  </si>
  <si>
    <t>Cán bộ quản lý</t>
  </si>
  <si>
    <t>Hiệu trưởng</t>
  </si>
  <si>
    <t>Phó hiệu trưởng</t>
  </si>
  <si>
    <t>Nhân viên</t>
  </si>
  <si>
    <t>Nhân viên thư viện</t>
  </si>
  <si>
    <t>Nhân viên thiết bị, thí nghiệm</t>
  </si>
  <si>
    <t>Nhân viên công nghệ thông tin</t>
  </si>
  <si>
    <t>Nhân viên hỗ trợ giáo dục người khuyết tật</t>
  </si>
  <si>
    <t>-Tự phục vụ, tự quản                          </t>
  </si>
  <si>
    <t>+ Tốt: (tỷ lệ%:)</t>
  </si>
  <si>
    <t>Tổng hợp kết quả cuối năm</t>
  </si>
  <si>
    <t>+ Đạt: (tỷ lệ%:)</t>
  </si>
  <si>
    <t>-Hợp tác</t>
  </si>
  <si>
    <t>Hoàn thành tốt (tỷ lệ :)</t>
  </si>
  <si>
    <t>Hoàn thành (tỷ lệ :)</t>
  </si>
  <si>
    <t>Chưa hoàn thành (tỷ lệ :)</t>
  </si>
  <si>
    <t>TNXH</t>
  </si>
  <si>
    <t>Tiếng Anh</t>
  </si>
  <si>
    <t>HTCT lớp học (tỷ lệ :%)</t>
  </si>
  <si>
    <t>Kiểm tra lại (tỷ lệ :%)</t>
  </si>
  <si>
    <t>Lưu ban (tỷ lệ :%)</t>
  </si>
  <si>
    <t>Bỏ học (tỷ lệ :%)</t>
  </si>
  <si>
    <r>
      <t>THÔNG BÁO</t>
    </r>
    <r>
      <rPr>
        <b/>
        <i/>
        <sz val="14"/>
        <color indexed="63"/>
        <rFont val="Times New Roman"/>
        <family val="1"/>
      </rPr>
      <t xml:space="preserve">         </t>
    </r>
  </si>
  <si>
    <t>Số HS học 2 buổi/ngày (tỷ lệ %:)</t>
  </si>
  <si>
    <t>Số HS đã HTCT cấp TH (tỷ lệ:%)</t>
  </si>
  <si>
    <r>
      <t>Tổng diện tích đất </t>
    </r>
    <r>
      <rPr>
        <sz val="12"/>
        <color indexed="8"/>
        <rFont val="Times New Roman"/>
        <family val="1"/>
      </rPr>
      <t>(m</t>
    </r>
    <r>
      <rPr>
        <vertAlign val="superscript"/>
        <sz val="12"/>
        <color indexed="8"/>
        <rFont val="Times New Roman"/>
        <family val="1"/>
      </rPr>
      <t>2</t>
    </r>
    <r>
      <rPr>
        <sz val="12"/>
        <color indexed="8"/>
        <rFont val="Times New Roman"/>
        <family val="1"/>
      </rPr>
      <t>)</t>
    </r>
  </si>
  <si>
    <r>
      <t>Diện tích sân chơi, bãi tập </t>
    </r>
    <r>
      <rPr>
        <sz val="12"/>
        <color indexed="8"/>
        <rFont val="Times New Roman"/>
        <family val="1"/>
      </rPr>
      <t>(m</t>
    </r>
    <r>
      <rPr>
        <vertAlign val="superscript"/>
        <sz val="12"/>
        <color indexed="8"/>
        <rFont val="Times New Roman"/>
        <family val="1"/>
      </rPr>
      <t>2</t>
    </r>
    <r>
      <rPr>
        <sz val="12"/>
        <color indexed="8"/>
        <rFont val="Times New Roman"/>
        <family val="1"/>
      </rPr>
      <t>)</t>
    </r>
  </si>
  <si>
    <r>
      <t>Diện tích phòng học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</si>
  <si>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</si>
  <si>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phòng giáo dục thể chất hoặc nhà đa năng (m</t>
    </r>
    <r>
      <rPr>
        <i/>
        <vertAlign val="superscript"/>
        <sz val="12"/>
        <color indexed="8"/>
        <rFont val="Times New Roman"/>
        <family val="1"/>
      </rPr>
      <t>2</t>
    </r>
    <r>
      <rPr>
        <i/>
        <sz val="12"/>
        <color indexed="8"/>
        <rFont val="Times New Roman"/>
        <family val="1"/>
      </rPr>
      <t>)</t>
    </r>
  </si>
  <si>
    <r>
      <t>Diện tích phòng giáo dục nghệ thuật (m</t>
    </r>
    <r>
      <rPr>
        <i/>
        <vertAlign val="superscript"/>
        <sz val="12"/>
        <color indexed="8"/>
        <rFont val="Times New Roman"/>
        <family val="1"/>
      </rPr>
      <t>2</t>
    </r>
    <r>
      <rPr>
        <i/>
        <sz val="12"/>
        <color indexed="8"/>
        <rFont val="Times New Roman"/>
        <family val="1"/>
      </rPr>
      <t>)</t>
    </r>
  </si>
  <si>
    <r>
      <t>Diện tích phòng ngoại ngữ (m</t>
    </r>
    <r>
      <rPr>
        <i/>
        <vertAlign val="superscript"/>
        <sz val="12"/>
        <color indexed="8"/>
        <rFont val="Times New Roman"/>
        <family val="1"/>
      </rPr>
      <t>2</t>
    </r>
    <r>
      <rPr>
        <i/>
        <sz val="12"/>
        <color indexed="8"/>
        <rFont val="Times New Roman"/>
        <family val="1"/>
      </rPr>
      <t>)</t>
    </r>
  </si>
  <si>
    <r>
      <t>Diện tích phòng học tin học (m</t>
    </r>
    <r>
      <rPr>
        <i/>
        <vertAlign val="superscript"/>
        <sz val="12"/>
        <color indexed="8"/>
        <rFont val="Times New Roman"/>
        <family val="1"/>
      </rPr>
      <t>2</t>
    </r>
    <r>
      <rPr>
        <i/>
        <sz val="12"/>
        <color indexed="8"/>
        <rFont val="Times New Roman"/>
        <family val="1"/>
      </rPr>
      <t>)</t>
    </r>
  </si>
  <si>
    <r>
      <t>Diện tích phòng thiết bị giáo dục (m</t>
    </r>
    <r>
      <rPr>
        <i/>
        <vertAlign val="superscript"/>
        <sz val="12"/>
        <color indexed="8"/>
        <rFont val="Times New Roman"/>
        <family val="1"/>
      </rPr>
      <t>2</t>
    </r>
    <r>
      <rPr>
        <i/>
        <sz val="12"/>
        <color indexed="8"/>
        <rFont val="Times New Roman"/>
        <family val="1"/>
      </rPr>
      <t>)</t>
    </r>
  </si>
  <si>
    <r>
      <t>Diện tích phòng hỗ trợ giáo dục học sinh khuyết tật học hòa nhập (m</t>
    </r>
    <r>
      <rPr>
        <i/>
        <vertAlign val="superscript"/>
        <sz val="12"/>
        <color indexed="8"/>
        <rFont val="Times New Roman"/>
        <family val="1"/>
      </rPr>
      <t>2</t>
    </r>
    <r>
      <rPr>
        <i/>
        <sz val="12"/>
        <color indexed="8"/>
        <rFont val="Times New Roman"/>
        <family val="1"/>
      </rPr>
      <t>)</t>
    </r>
  </si>
  <si>
    <r>
      <t>Diện tích phòng truyền thống và hoạt động Đội (m</t>
    </r>
    <r>
      <rPr>
        <i/>
        <vertAlign val="superscript"/>
        <sz val="12"/>
        <color indexed="8"/>
        <rFont val="Times New Roman"/>
        <family val="1"/>
      </rPr>
      <t>2</t>
    </r>
    <r>
      <rPr>
        <i/>
        <sz val="12"/>
        <color indexed="8"/>
        <rFont val="Times New Roman"/>
        <family val="1"/>
      </rPr>
      <t>)</t>
    </r>
  </si>
  <si>
    <r>
      <t>Tổng số thiết bị dạy học tối thiểu </t>
    </r>
    <r>
      <rPr>
        <sz val="12"/>
        <color indexed="8"/>
        <rFont val="Times New Roman"/>
        <family val="1"/>
      </rPr>
      <t>(Đơn vị tính: bộ)</t>
    </r>
  </si>
  <si>
    <r>
      <t>Tổng số máy vi tính đang được sử dụng phục vụ học tập </t>
    </r>
    <r>
      <rPr>
        <sz val="12"/>
        <color indexed="8"/>
        <rFont val="Times New Roman"/>
        <family val="1"/>
      </rPr>
      <t>(Đơn vị tính: bộ)</t>
    </r>
  </si>
  <si>
    <r>
      <t>Số lượng(m</t>
    </r>
    <r>
      <rPr>
        <vertAlign val="superscript"/>
        <sz val="12"/>
        <color indexed="8"/>
        <rFont val="Times New Roman"/>
        <family val="1"/>
      </rPr>
      <t>2</t>
    </r>
    <r>
      <rPr>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</si>
  <si>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</si>
  <si>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r>
      <t>Số m</t>
    </r>
    <r>
      <rPr>
        <vertAlign val="superscript"/>
        <sz val="12"/>
        <color indexed="8"/>
        <rFont val="Times New Roman"/>
        <family val="1"/>
      </rPr>
      <t>2</t>
    </r>
    <r>
      <rPr>
        <sz val="12"/>
        <color indexed="8"/>
        <rFont val="Times New Roman"/>
        <family val="1"/>
      </rPr>
      <t>/học sinh</t>
    </r>
  </si>
  <si>
    <r>
      <t>(*Theo Thông tư số </t>
    </r>
    <r>
      <rPr>
        <i/>
        <sz val="12"/>
        <color indexed="30"/>
        <rFont val="Times New Roman"/>
        <family val="1"/>
      </rPr>
      <t>41/2010/TT-BGDĐT</t>
    </r>
    <r>
      <rPr>
        <i/>
        <sz val="12"/>
        <color indexed="8"/>
        <rFont val="Times New Roman"/>
        <family val="1"/>
      </rPr>
      <t> ngày 30/12/2010 của Bộ GDĐT ban hành Điều lệ trường tiểu học và Thông tư số </t>
    </r>
    <r>
      <rPr>
        <i/>
        <sz val="12"/>
        <color indexed="30"/>
        <rFont val="Times New Roman"/>
        <family val="1"/>
      </rPr>
      <t>27/2011/TT-BYT</t>
    </r>
    <r>
      <rPr>
        <i/>
        <sz val="12"/>
        <color indexed="8"/>
        <rFont val="Times New Roman"/>
        <family val="1"/>
      </rPr>
      <t> ngày 24/6/2011 của Bộ Y tế ban hành quy chuẩn kỹ thuật quốc gia về nhà tiêu- điều kiện bảo đảm hợp vệ sinh).</t>
    </r>
  </si>
  <si>
    <t>Nhân viên Bảo vệ</t>
  </si>
  <si>
    <t>Tổng số giáo viên, CBQL và nhân viên</t>
  </si>
  <si>
    <t>UBND TP HẢI DƯƠNG</t>
  </si>
  <si>
    <t>- 100% trở lên học sinh hoàn thành chương trình lớp học</t>
  </si>
  <si>
    <t>- 100% trở lên học sinh hoàn thành chương trình lớp học đối với học sinh lớp 1,2,3,4.</t>
  </si>
  <si>
    <t xml:space="preserve">Đàn </t>
  </si>
  <si>
    <t>+ Chưa đạt</t>
  </si>
  <si>
    <t>Cam kết chất lượng giáo dục của cơ sở giáo dục phổ thông, năm học 2022-2023</t>
  </si>
  <si>
    <t>Hải Dương, ngày 05 tháng 9 năm 2022</t>
  </si>
  <si>
    <r>
      <t>Công khai thông tin cơ sở vật chất của trường tiểu học</t>
    </r>
    <r>
      <rPr>
        <b/>
        <sz val="14"/>
        <color indexed="63"/>
        <rFont val="Times New Roman"/>
        <family val="1"/>
      </rPr>
      <t xml:space="preserve"> năm học 2022-2023</t>
    </r>
  </si>
  <si>
    <t>Hải Dương, ngày 05 tháng 9 năm 2022</t>
  </si>
  <si>
    <r>
      <t>Công khai thông tin về đội ngũ nhà giáo, cán bộ quản lý và nhân viên của trường tiểu học,</t>
    </r>
    <r>
      <rPr>
        <b/>
        <sz val="13"/>
        <color indexed="63"/>
        <rFont val="Times New Roman"/>
        <family val="1"/>
      </rPr>
      <t xml:space="preserve"> năm học 2022-2023</t>
    </r>
  </si>
  <si>
    <t>Hải Dương, ngày  05 tháng 9 năm 2022</t>
  </si>
  <si>
    <t>Công khai thông tin chất lượng giáo dục tiểu học thực tế, năm học 2021 - 2022</t>
  </si>
  <si>
    <t>Nghệ thuật (Âm nhạc)</t>
  </si>
  <si>
    <t>Nghệ thuật (Mĩ thuật)</t>
  </si>
  <si>
    <t>TRƯỜNG TIỂU HỌC NGỌC SƠN</t>
  </si>
  <si>
    <t>TRƯỜNG TiỂU HỌC NGỌC SƠN</t>
  </si>
  <si>
    <t>Nhân viên văn thư - kế toán</t>
  </si>
  <si>
    <t>Thủ quỹ - Y tế</t>
  </si>
  <si>
    <t>Tốt</t>
  </si>
  <si>
    <t xml:space="preserve">Số học sinh chia theo năng lực, phẩm chất 
Khối 1,2 </t>
  </si>
  <si>
    <t>1. Năng lực chung:</t>
  </si>
  <si>
    <t>Tự chủ và tự học:</t>
  </si>
  <si>
    <t>Giao tiếp và hợp tác</t>
  </si>
  <si>
    <t>Giải quyết VĐ &amp; sáng tạo</t>
  </si>
  <si>
    <t>Năng lực cốt lõi</t>
  </si>
  <si>
    <t>Ngôn ngữ</t>
  </si>
  <si>
    <t>Tính toán</t>
  </si>
  <si>
    <t>Khoa học</t>
  </si>
  <si>
    <t>Thẩm mỹ</t>
  </si>
  <si>
    <t>Thể chất</t>
  </si>
  <si>
    <t>2. Phẩm chất chủ yếu</t>
  </si>
  <si>
    <t>Yêu nước</t>
  </si>
  <si>
    <t>Nhân ái</t>
  </si>
  <si>
    <t>Chăm chỉ</t>
  </si>
  <si>
    <t>Trung thực</t>
  </si>
  <si>
    <t>Trách nhiệm</t>
  </si>
  <si>
    <t xml:space="preserve">Số học sinh chia theo năng lực, phẩm chất 
Khối 4,5 </t>
  </si>
  <si>
    <t>1. Năng lực:</t>
  </si>
  <si>
    <t>2. Phẩm chất:</t>
  </si>
  <si>
    <t>21/21</t>
  </si>
  <si>
    <r>
      <t>Số m</t>
    </r>
    <r>
      <rPr>
        <vertAlign val="superscript"/>
        <sz val="12"/>
        <color indexed="8"/>
        <rFont val="Times New Roman"/>
        <family val="1"/>
      </rPr>
      <t>2</t>
    </r>
    <r>
      <rPr>
        <sz val="12"/>
        <color indexed="8"/>
        <rFont val="Times New Roman"/>
        <family val="1"/>
      </rPr>
      <t>/học sinh: 1,65</t>
    </r>
  </si>
  <si>
    <t>1,65</t>
  </si>
  <si>
    <t>6992,3</t>
  </si>
  <si>
    <t>10,1</t>
  </si>
  <si>
    <t>4,35</t>
  </si>
  <si>
    <t>1,6</t>
  </si>
  <si>
    <t>0,07</t>
  </si>
  <si>
    <t>0,03</t>
  </si>
  <si>
    <t>0,02</t>
  </si>
  <si>
    <t>1 = 170m2</t>
  </si>
  <si>
    <t>1 = 230m2</t>
  </si>
  <si>
    <t>Đủ</t>
  </si>
  <si>
    <t>Thiếu</t>
  </si>
  <si>
    <t>- Đội ngũ cán bộ quản lý: 1, giáo viên, nhân viên: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</si>
</sst>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name val="Times New Roman"/>
    </font>
    <font>
      <sz val="14"/>
      <name val="Times New Roman"/>
      <family val="1"/>
    </font>
    <font>
      <b/>
      <sz val="14"/>
      <name val="Times New Roman"/>
      <family val="1"/>
    </font>
    <font>
      <b/>
      <i/>
      <sz val="12"/>
      <color indexed="63"/>
      <name val="Times New Roman"/>
      <family val="1"/>
    </font>
    <font>
      <sz val="6.5"/>
      <color indexed="63"/>
      <name val="Tahoma"/>
      <family val="2"/>
    </font>
    <font>
      <b/>
      <sz val="12"/>
      <color indexed="63"/>
      <name val="Times New Roman"/>
      <family val="1"/>
    </font>
    <font>
      <sz val="8"/>
      <name val="Times New Roman"/>
      <family val="1"/>
    </font>
    <font>
      <sz val="12"/>
      <color indexed="63"/>
      <name val="Times New Roman"/>
      <family val="1"/>
    </font>
    <font>
      <sz val="13.5"/>
      <color indexed="63"/>
      <name val="Times New Roman"/>
      <family val="1"/>
    </font>
    <font>
      <i/>
      <sz val="14"/>
      <color indexed="8"/>
      <name val="Times New Roman"/>
      <family val="1"/>
    </font>
    <font>
      <b/>
      <sz val="14"/>
      <color indexed="8"/>
      <name val="Times New Roman"/>
      <family val="1"/>
    </font>
    <font>
      <i/>
      <sz val="10"/>
      <color indexed="8"/>
      <name val="Times New Roman"/>
      <family val="1"/>
    </font>
    <font>
      <b/>
      <sz val="11"/>
      <color indexed="63"/>
      <name val="Times New Roman"/>
      <family val="1"/>
    </font>
    <font>
      <b/>
      <sz val="10"/>
      <color indexed="8"/>
      <name val="Times New Roman"/>
      <family val="1"/>
    </font>
    <font>
      <sz val="10"/>
      <color indexed="8"/>
      <name val="Times New Roman"/>
      <family val="1"/>
    </font>
    <font>
      <b/>
      <sz val="12"/>
      <color indexed="8"/>
      <name val="Times New Roman"/>
      <family val="1"/>
    </font>
    <font>
      <sz val="12"/>
      <name val="Times New Roman"/>
      <family val="1"/>
    </font>
    <font>
      <b/>
      <sz val="12"/>
      <name val="Times New Roman"/>
      <family val="1"/>
    </font>
    <font>
      <i/>
      <sz val="12"/>
      <color indexed="8"/>
      <name val="Times New Roman"/>
      <family val="1"/>
    </font>
    <font>
      <sz val="8"/>
      <name val="Times New Roman"/>
    </font>
    <font>
      <b/>
      <sz val="14"/>
      <color indexed="63"/>
      <name val="Times New Roman"/>
      <family val="1"/>
    </font>
    <font>
      <b/>
      <i/>
      <sz val="14"/>
      <color indexed="63"/>
      <name val="Times New Roman"/>
      <family val="1"/>
    </font>
    <font>
      <sz val="12"/>
      <color indexed="8"/>
      <name val="Times New Roman"/>
      <family val="1"/>
    </font>
    <font>
      <vertAlign val="superscript"/>
      <sz val="12"/>
      <color indexed="8"/>
      <name val="Times New Roman"/>
      <family val="1"/>
    </font>
    <font>
      <i/>
      <vertAlign val="superscript"/>
      <sz val="12"/>
      <color indexed="8"/>
      <name val="Times New Roman"/>
      <family val="1"/>
    </font>
    <font>
      <i/>
      <sz val="12"/>
      <color indexed="30"/>
      <name val="Times New Roman"/>
      <family val="1"/>
    </font>
    <font>
      <b/>
      <sz val="13"/>
      <color indexed="8"/>
      <name val="Times New Roman"/>
      <family val="1"/>
    </font>
    <font>
      <b/>
      <sz val="13"/>
      <color indexed="63"/>
      <name val="Times New Roman"/>
      <family val="1"/>
    </font>
    <font>
      <b/>
      <sz val="11"/>
      <color indexed="8"/>
      <name val="Times New Roman"/>
      <family val="1"/>
    </font>
    <font>
      <b/>
      <sz val="9"/>
      <color indexed="8"/>
      <name val="Times New Roman"/>
      <family val="1"/>
    </font>
    <font>
      <b/>
      <sz val="12"/>
      <color rgb="FF000000"/>
      <name val="Times New Roman"/>
      <family val="1"/>
    </font>
    <font>
      <sz val="12"/>
      <color rgb="FF00000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66">
    <xf numFmtId="0" fontId="0" fillId="0" borderId="0" xfId="0"/>
    <xf numFmtId="0" fontId="2" fillId="0" borderId="0" xfId="0" applyFont="1" applyAlignment="1">
      <alignment horizontal="center" vertical="top" wrapText="1"/>
    </xf>
    <xf numFmtId="0" fontId="1" fillId="0" borderId="0" xfId="0" applyFont="1"/>
    <xf numFmtId="0" fontId="0" fillId="0" borderId="0" xfId="0" applyAlignment="1">
      <alignment horizontal="center"/>
    </xf>
    <xf numFmtId="0" fontId="1" fillId="0" borderId="0" xfId="0" applyFont="1" applyAlignment="1">
      <alignment wrapText="1"/>
    </xf>
    <xf numFmtId="0" fontId="6" fillId="0" borderId="0" xfId="0" applyFont="1" applyAlignment="1">
      <alignment vertical="center" wrapText="1"/>
    </xf>
    <xf numFmtId="0" fontId="0" fillId="0" borderId="0" xfId="0" applyAlignment="1">
      <alignment vertical="center"/>
    </xf>
    <xf numFmtId="0" fontId="16" fillId="0" borderId="0" xfId="0" applyFont="1" applyAlignment="1">
      <alignment vertical="center" wrapText="1"/>
    </xf>
    <xf numFmtId="0" fontId="16" fillId="0" borderId="0" xfId="0" applyFont="1"/>
    <xf numFmtId="0" fontId="16" fillId="0" borderId="0" xfId="0" applyFont="1" applyAlignment="1">
      <alignment vertical="center"/>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7" fillId="0" borderId="0" xfId="0" applyFont="1"/>
    <xf numFmtId="0" fontId="17" fillId="0" borderId="1" xfId="0" applyFont="1" applyBorder="1" applyAlignment="1">
      <alignment horizontal="center" vertical="center"/>
    </xf>
    <xf numFmtId="0" fontId="5" fillId="2" borderId="1" xfId="0" applyFont="1" applyFill="1" applyBorder="1" applyAlignment="1">
      <alignment vertical="center" wrapText="1"/>
    </xf>
    <xf numFmtId="0" fontId="7" fillId="2" borderId="1" xfId="0" applyFont="1" applyFill="1" applyBorder="1" applyAlignment="1">
      <alignment vertical="center" wrapText="1"/>
    </xf>
    <xf numFmtId="0" fontId="17" fillId="0" borderId="0" xfId="0" applyFont="1" applyAlignment="1">
      <alignment vertical="top" wrapText="1"/>
    </xf>
    <xf numFmtId="0" fontId="16" fillId="0" borderId="0" xfId="0" applyFont="1" applyAlignment="1">
      <alignment horizontal="center" vertical="center"/>
    </xf>
    <xf numFmtId="0" fontId="16"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vertical="center" wrapText="1"/>
    </xf>
    <xf numFmtId="0" fontId="5" fillId="2" borderId="2" xfId="0" applyFont="1" applyFill="1" applyBorder="1" applyAlignment="1">
      <alignment vertical="center"/>
    </xf>
    <xf numFmtId="0" fontId="16" fillId="0" borderId="0" xfId="0" applyFont="1" applyAlignment="1">
      <alignment horizontal="left" vertical="center"/>
    </xf>
    <xf numFmtId="0" fontId="7" fillId="2" borderId="2" xfId="0" quotePrefix="1" applyFont="1" applyFill="1" applyBorder="1" applyAlignment="1">
      <alignment vertical="center"/>
    </xf>
    <xf numFmtId="0" fontId="7" fillId="2" borderId="2" xfId="0" applyFont="1" applyFill="1" applyBorder="1" applyAlignment="1">
      <alignment vertical="center"/>
    </xf>
    <xf numFmtId="0" fontId="12" fillId="2" borderId="2" xfId="0" applyFont="1" applyFill="1" applyBorder="1" applyAlignment="1">
      <alignment vertical="center"/>
    </xf>
    <xf numFmtId="0" fontId="14" fillId="2" borderId="1" xfId="0" applyFont="1" applyFill="1" applyBorder="1" applyAlignment="1">
      <alignment horizontal="justify" wrapText="1"/>
    </xf>
    <xf numFmtId="0" fontId="14" fillId="2" borderId="3" xfId="0" applyFont="1" applyFill="1" applyBorder="1" applyAlignment="1">
      <alignment vertical="top" wrapText="1"/>
    </xf>
    <xf numFmtId="0" fontId="1" fillId="2" borderId="0" xfId="0" applyFont="1" applyFill="1" applyBorder="1" applyAlignment="1">
      <alignment wrapText="1"/>
    </xf>
    <xf numFmtId="0" fontId="14" fillId="2" borderId="0" xfId="0" applyFont="1" applyFill="1" applyBorder="1" applyAlignment="1">
      <alignment vertical="top"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5" fillId="2" borderId="1" xfId="0" applyFont="1" applyFill="1" applyBorder="1" applyAlignment="1">
      <alignment horizontal="justify" wrapText="1"/>
    </xf>
    <xf numFmtId="0" fontId="22" fillId="2" borderId="1" xfId="0" applyFont="1" applyFill="1" applyBorder="1" applyAlignment="1">
      <alignment horizontal="justify" wrapText="1"/>
    </xf>
    <xf numFmtId="0" fontId="22" fillId="2" borderId="1" xfId="0" applyFont="1" applyFill="1" applyBorder="1" applyAlignment="1">
      <alignment horizontal="center" vertical="top" wrapText="1"/>
    </xf>
    <xf numFmtId="0" fontId="15" fillId="2" borderId="1" xfId="0" applyFont="1" applyFill="1" applyBorder="1" applyAlignment="1">
      <alignment horizontal="center" wrapText="1"/>
    </xf>
    <xf numFmtId="0" fontId="22" fillId="2" borderId="1" xfId="0" applyFont="1" applyFill="1" applyBorder="1" applyAlignment="1">
      <alignment horizontal="center" wrapText="1"/>
    </xf>
    <xf numFmtId="0" fontId="22" fillId="2" borderId="4" xfId="0" applyFont="1" applyFill="1" applyBorder="1" applyAlignment="1">
      <alignment horizont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0" fillId="0" borderId="0" xfId="0" applyAlignment="1">
      <alignment horizontal="center" vertical="center"/>
    </xf>
    <xf numFmtId="0" fontId="15" fillId="2" borderId="1" xfId="0" applyFont="1" applyFill="1" applyBorder="1" applyAlignment="1">
      <alignment horizontal="center" vertical="top" wrapText="1"/>
    </xf>
    <xf numFmtId="0" fontId="17" fillId="0" borderId="0" xfId="0" applyFont="1" applyAlignment="1">
      <alignment vertical="center"/>
    </xf>
    <xf numFmtId="0" fontId="18" fillId="2" borderId="0" xfId="0" applyFont="1" applyFill="1" applyAlignment="1">
      <alignment horizontal="center" vertical="top" wrapText="1"/>
    </xf>
    <xf numFmtId="0" fontId="22" fillId="2" borderId="0" xfId="0" applyFont="1" applyFill="1" applyAlignment="1">
      <alignment vertical="top" wrapText="1"/>
    </xf>
    <xf numFmtId="0" fontId="22" fillId="0" borderId="0" xfId="0" applyFont="1" applyAlignment="1">
      <alignment horizontal="center" vertical="center"/>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justify" vertical="top" wrapText="1"/>
    </xf>
    <xf numFmtId="0" fontId="7" fillId="2" borderId="1" xfId="0" applyFont="1" applyFill="1" applyBorder="1" applyAlignment="1">
      <alignment horizontal="center" vertical="top" wrapText="1"/>
    </xf>
    <xf numFmtId="0" fontId="4" fillId="0" borderId="0" xfId="0" applyFont="1" applyAlignment="1">
      <alignment horizontal="center" vertical="center"/>
    </xf>
    <xf numFmtId="0" fontId="8" fillId="0" borderId="0" xfId="0" applyFont="1" applyAlignment="1">
      <alignment horizontal="center" vertical="center"/>
    </xf>
    <xf numFmtId="0" fontId="5" fillId="2" borderId="1" xfId="0" applyFont="1" applyFill="1" applyBorder="1" applyAlignment="1">
      <alignment horizontal="justify" vertical="center"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vertical="top" wrapText="1"/>
    </xf>
    <xf numFmtId="16" fontId="22" fillId="2" borderId="1" xfId="0" quotePrefix="1" applyNumberFormat="1" applyFont="1" applyFill="1" applyBorder="1" applyAlignment="1">
      <alignment horizontal="center" wrapText="1"/>
    </xf>
    <xf numFmtId="0" fontId="5" fillId="2" borderId="7" xfId="0" applyFont="1" applyFill="1" applyBorder="1" applyAlignment="1">
      <alignment horizontal="left" vertical="center"/>
    </xf>
    <xf numFmtId="2" fontId="5" fillId="2" borderId="7" xfId="0" applyNumberFormat="1" applyFont="1" applyFill="1" applyBorder="1" applyAlignment="1">
      <alignment horizontal="left" vertical="center"/>
    </xf>
    <xf numFmtId="2" fontId="7" fillId="2" borderId="7" xfId="0" applyNumberFormat="1" applyFont="1" applyFill="1" applyBorder="1" applyAlignment="1">
      <alignment horizontal="left" vertical="center"/>
    </xf>
    <xf numFmtId="0" fontId="1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0" fillId="3" borderId="1" xfId="0" applyFont="1" applyFill="1" applyBorder="1" applyAlignment="1">
      <alignment horizontal="center" wrapText="1"/>
    </xf>
    <xf numFmtId="0" fontId="31" fillId="3" borderId="1" xfId="0" applyFont="1" applyFill="1" applyBorder="1" applyAlignment="1">
      <alignment horizontal="center" wrapText="1"/>
    </xf>
    <xf numFmtId="0" fontId="16" fillId="3" borderId="1" xfId="0" applyFont="1" applyFill="1" applyBorder="1" applyAlignment="1">
      <alignment horizontal="center" vertical="center"/>
    </xf>
    <xf numFmtId="0" fontId="16" fillId="3" borderId="1" xfId="0" applyFont="1" applyFill="1" applyBorder="1" applyAlignment="1" applyProtection="1">
      <alignment horizontal="center" vertical="center"/>
      <protection locked="0"/>
    </xf>
    <xf numFmtId="1" fontId="17" fillId="3" borderId="1" xfId="0" applyNumberFormat="1" applyFont="1" applyFill="1" applyBorder="1" applyAlignment="1">
      <alignment horizontal="center" vertical="center"/>
    </xf>
    <xf numFmtId="1" fontId="17" fillId="3" borderId="1" xfId="0" applyNumberFormat="1"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9" fontId="7" fillId="2" borderId="7" xfId="0" applyNumberFormat="1"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left" vertical="center"/>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xf>
    <xf numFmtId="0" fontId="22" fillId="2" borderId="1" xfId="0" applyFont="1" applyFill="1" applyBorder="1" applyAlignment="1">
      <alignment horizontal="justify" wrapText="1"/>
    </xf>
    <xf numFmtId="0" fontId="5" fillId="2" borderId="2" xfId="0" applyFont="1" applyFill="1" applyBorder="1" applyAlignment="1">
      <alignment horizontal="left" vertical="center" wrapText="1"/>
    </xf>
    <xf numFmtId="0" fontId="7" fillId="2" borderId="5" xfId="0" applyFont="1" applyFill="1" applyBorder="1" applyAlignment="1">
      <alignment vertical="top" wrapText="1"/>
    </xf>
    <xf numFmtId="0" fontId="7" fillId="2" borderId="6" xfId="0" quotePrefix="1" applyFont="1" applyFill="1" applyBorder="1" applyAlignment="1">
      <alignment vertical="top" wrapText="1"/>
    </xf>
    <xf numFmtId="0" fontId="7" fillId="2" borderId="6" xfId="0" applyFont="1" applyFill="1" applyBorder="1" applyAlignment="1">
      <alignment vertical="top" wrapText="1"/>
    </xf>
    <xf numFmtId="0" fontId="5" fillId="2"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5" xfId="0" quotePrefix="1" applyFont="1" applyFill="1" applyBorder="1" applyAlignment="1">
      <alignment horizontal="justify" vertical="top" wrapText="1"/>
    </xf>
    <xf numFmtId="0" fontId="7" fillId="2" borderId="5" xfId="0" applyFont="1" applyFill="1" applyBorder="1" applyAlignment="1">
      <alignment horizontal="justify" vertical="top" wrapText="1"/>
    </xf>
    <xf numFmtId="0" fontId="7" fillId="2" borderId="6" xfId="0" applyFont="1" applyFill="1" applyBorder="1" applyAlignment="1">
      <alignment horizontal="justify" vertical="top" wrapText="1"/>
    </xf>
    <xf numFmtId="0" fontId="7" fillId="2" borderId="6" xfId="0" quotePrefix="1" applyFont="1" applyFill="1" applyBorder="1" applyAlignment="1">
      <alignment horizontal="justify" vertical="top" wrapText="1"/>
    </xf>
    <xf numFmtId="0" fontId="7" fillId="2" borderId="1" xfId="0" applyFont="1" applyFill="1" applyBorder="1" applyAlignment="1">
      <alignment horizontal="justify"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2" borderId="4" xfId="0" applyFont="1" applyFill="1" applyBorder="1" applyAlignment="1">
      <alignment horizontal="justify" vertical="top" wrapText="1"/>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top" wrapText="1"/>
    </xf>
    <xf numFmtId="0" fontId="20"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4" xfId="0" applyFont="1" applyFill="1" applyBorder="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8" xfId="0" applyFont="1" applyFill="1" applyBorder="1" applyAlignment="1">
      <alignment horizontal="left" vertical="center"/>
    </xf>
    <xf numFmtId="0" fontId="9" fillId="0" borderId="3" xfId="0" applyFont="1" applyBorder="1" applyAlignment="1">
      <alignment horizontal="center" vertical="center"/>
    </xf>
    <xf numFmtId="0" fontId="15" fillId="2" borderId="1" xfId="0" applyFont="1" applyFill="1" applyBorder="1" applyAlignment="1">
      <alignment horizontal="center" vertical="center" wrapText="1"/>
    </xf>
    <xf numFmtId="0" fontId="16" fillId="0" borderId="0" xfId="0" applyFont="1" applyAlignment="1">
      <alignment horizontal="center" vertical="top" wrapText="1"/>
    </xf>
    <xf numFmtId="0" fontId="13" fillId="0" borderId="0" xfId="0" applyFont="1" applyAlignment="1">
      <alignment horizontal="right" vertical="top" wrapText="1"/>
    </xf>
    <xf numFmtId="0" fontId="17" fillId="0" borderId="0" xfId="0" applyFont="1" applyAlignment="1">
      <alignment horizontal="center" vertical="top" wrapText="1"/>
    </xf>
    <xf numFmtId="0" fontId="22" fillId="2" borderId="1" xfId="0" applyFont="1" applyFill="1" applyBorder="1" applyAlignment="1">
      <alignment horizontal="justify" wrapText="1"/>
    </xf>
    <xf numFmtId="0" fontId="15" fillId="2" borderId="1" xfId="0" applyFont="1" applyFill="1" applyBorder="1" applyAlignment="1">
      <alignment horizontal="justify" wrapText="1"/>
    </xf>
    <xf numFmtId="2" fontId="22" fillId="2" borderId="2" xfId="0" applyNumberFormat="1" applyFont="1" applyFill="1" applyBorder="1" applyAlignment="1">
      <alignment horizontal="center" wrapText="1"/>
    </xf>
    <xf numFmtId="2" fontId="22" fillId="2" borderId="7" xfId="0" applyNumberFormat="1" applyFont="1" applyFill="1" applyBorder="1" applyAlignment="1">
      <alignment horizontal="center" wrapText="1"/>
    </xf>
    <xf numFmtId="2" fontId="22" fillId="2" borderId="8" xfId="0" applyNumberFormat="1" applyFont="1" applyFill="1" applyBorder="1" applyAlignment="1">
      <alignment horizontal="center" wrapText="1"/>
    </xf>
    <xf numFmtId="0" fontId="10" fillId="0" borderId="11" xfId="0" applyFont="1" applyBorder="1" applyAlignment="1">
      <alignment horizontal="center" vertical="top" wrapText="1"/>
    </xf>
    <xf numFmtId="0" fontId="18" fillId="2" borderId="1" xfId="0" applyFont="1" applyFill="1" applyBorder="1" applyAlignment="1">
      <alignment horizontal="justify" wrapText="1"/>
    </xf>
    <xf numFmtId="0" fontId="22" fillId="2" borderId="2" xfId="0" applyFont="1" applyFill="1" applyBorder="1" applyAlignment="1">
      <alignment horizontal="center" wrapText="1"/>
    </xf>
    <xf numFmtId="0" fontId="22" fillId="2" borderId="7" xfId="0" applyFont="1" applyFill="1" applyBorder="1" applyAlignment="1">
      <alignment horizontal="center" wrapText="1"/>
    </xf>
    <xf numFmtId="0" fontId="22" fillId="2" borderId="8" xfId="0" applyFont="1" applyFill="1" applyBorder="1" applyAlignment="1">
      <alignment horizontal="center" wrapText="1"/>
    </xf>
    <xf numFmtId="0" fontId="18" fillId="0" borderId="2" xfId="0" applyFont="1" applyBorder="1" applyAlignment="1">
      <alignment horizontal="center" wrapText="1"/>
    </xf>
    <xf numFmtId="0" fontId="18" fillId="0" borderId="7" xfId="0" applyFont="1" applyBorder="1" applyAlignment="1">
      <alignment horizontal="center" wrapText="1"/>
    </xf>
    <xf numFmtId="0" fontId="18" fillId="0" borderId="8" xfId="0" applyFont="1" applyBorder="1" applyAlignment="1">
      <alignment horizontal="center" wrapText="1"/>
    </xf>
    <xf numFmtId="0" fontId="22" fillId="2" borderId="9" xfId="0" applyFont="1" applyFill="1" applyBorder="1" applyAlignment="1">
      <alignment horizontal="center" wrapText="1"/>
    </xf>
    <xf numFmtId="0" fontId="22" fillId="2" borderId="3" xfId="0" applyFont="1" applyFill="1" applyBorder="1" applyAlignment="1">
      <alignment horizontal="center" wrapText="1"/>
    </xf>
    <xf numFmtId="0" fontId="22" fillId="2" borderId="10" xfId="0" applyFont="1" applyFill="1" applyBorder="1" applyAlignment="1">
      <alignment horizontal="center" wrapText="1"/>
    </xf>
    <xf numFmtId="0" fontId="15"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0" borderId="2"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10" fillId="2" borderId="0" xfId="0" applyFont="1" applyFill="1" applyBorder="1" applyAlignment="1">
      <alignment horizontal="center" vertical="top" wrapText="1"/>
    </xf>
    <xf numFmtId="0" fontId="9" fillId="2" borderId="3" xfId="0" applyFont="1" applyFill="1" applyBorder="1" applyAlignment="1">
      <alignment horizontal="center" vertical="top" wrapText="1"/>
    </xf>
    <xf numFmtId="0" fontId="22" fillId="2" borderId="7" xfId="0" applyFont="1" applyFill="1" applyBorder="1" applyAlignment="1">
      <alignment horizontal="center" vertical="top" wrapText="1"/>
    </xf>
    <xf numFmtId="0" fontId="22" fillId="2" borderId="8" xfId="0" applyFont="1" applyFill="1" applyBorder="1" applyAlignment="1">
      <alignment horizontal="center" vertical="top" wrapText="1"/>
    </xf>
    <xf numFmtId="0" fontId="15" fillId="2" borderId="1" xfId="0" applyFont="1" applyFill="1" applyBorder="1" applyAlignment="1">
      <alignment horizontal="left" vertical="top" wrapText="1"/>
    </xf>
    <xf numFmtId="0" fontId="22" fillId="2" borderId="1" xfId="0" applyFont="1" applyFill="1" applyBorder="1" applyAlignment="1">
      <alignment horizontal="justify" vertical="top" wrapText="1"/>
    </xf>
    <xf numFmtId="0" fontId="22" fillId="2" borderId="1" xfId="0" applyFont="1" applyFill="1" applyBorder="1" applyAlignment="1">
      <alignment horizontal="center" vertical="top" wrapText="1"/>
    </xf>
    <xf numFmtId="0" fontId="18" fillId="2" borderId="0" xfId="0" applyFont="1" applyFill="1" applyAlignment="1">
      <alignment horizontal="center" vertical="top" wrapText="1"/>
    </xf>
    <xf numFmtId="0" fontId="15" fillId="2" borderId="0" xfId="0" applyFont="1" applyFill="1" applyAlignment="1">
      <alignment horizontal="center" vertical="top" wrapText="1"/>
    </xf>
    <xf numFmtId="0" fontId="26" fillId="0" borderId="0" xfId="0" applyFont="1" applyAlignment="1">
      <alignment horizontal="center" vertical="top" wrapText="1"/>
    </xf>
    <xf numFmtId="0" fontId="22"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1543050</xdr:colOff>
      <xdr:row>2</xdr:row>
      <xdr:rowOff>0</xdr:rowOff>
    </xdr:from>
    <xdr:to>
      <xdr:col>1</xdr:col>
      <xdr:colOff>2647950</xdr:colOff>
      <xdr:row>2</xdr:row>
      <xdr:rowOff>9525</xdr:rowOff>
    </xdr:to>
    <xdr:sp macro="" textlink="">
      <xdr:nvSpPr>
        <xdr:cNvPr id="1057" name="Line 1"/>
        <xdr:cNvSpPr>
          <a:spLocks noChangeShapeType="1"/>
        </xdr:cNvSpPr>
      </xdr:nvSpPr>
      <xdr:spPr bwMode="auto">
        <a:xfrm flipV="1">
          <a:off x="2228850" y="419100"/>
          <a:ext cx="1104900" cy="95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1371600</xdr:colOff>
      <xdr:row>1</xdr:row>
      <xdr:rowOff>238125</xdr:rowOff>
    </xdr:from>
    <xdr:to>
      <xdr:col>2</xdr:col>
      <xdr:colOff>495300</xdr:colOff>
      <xdr:row>1</xdr:row>
      <xdr:rowOff>238125</xdr:rowOff>
    </xdr:to>
    <xdr:sp macro="" textlink="">
      <xdr:nvSpPr>
        <xdr:cNvPr id="2084" name="Line 1"/>
        <xdr:cNvSpPr>
          <a:spLocks noChangeShapeType="1"/>
        </xdr:cNvSpPr>
      </xdr:nvSpPr>
      <xdr:spPr bwMode="auto">
        <a:xfrm>
          <a:off x="1733550" y="495300"/>
          <a:ext cx="127635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828675</xdr:colOff>
      <xdr:row>2</xdr:row>
      <xdr:rowOff>38100</xdr:rowOff>
    </xdr:from>
    <xdr:to>
      <xdr:col>2</xdr:col>
      <xdr:colOff>1171575</xdr:colOff>
      <xdr:row>2</xdr:row>
      <xdr:rowOff>38100</xdr:rowOff>
    </xdr:to>
    <xdr:sp macro="" textlink="">
      <xdr:nvSpPr>
        <xdr:cNvPr id="3108" name="Line 1"/>
        <xdr:cNvSpPr>
          <a:spLocks noChangeShapeType="1"/>
        </xdr:cNvSpPr>
      </xdr:nvSpPr>
      <xdr:spPr bwMode="auto">
        <a:xfrm>
          <a:off x="1171575" y="419100"/>
          <a:ext cx="17526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657225</xdr:colOff>
      <xdr:row>1</xdr:row>
      <xdr:rowOff>228600</xdr:rowOff>
    </xdr:from>
    <xdr:to>
      <xdr:col>2</xdr:col>
      <xdr:colOff>0</xdr:colOff>
      <xdr:row>1</xdr:row>
      <xdr:rowOff>228600</xdr:rowOff>
    </xdr:to>
    <xdr:sp macro="" textlink="">
      <xdr:nvSpPr>
        <xdr:cNvPr id="4129" name="Line 1"/>
        <xdr:cNvSpPr>
          <a:spLocks noChangeShapeType="1"/>
        </xdr:cNvSpPr>
      </xdr:nvSpPr>
      <xdr:spPr bwMode="auto">
        <a:xfrm>
          <a:off x="952500" y="466725"/>
          <a:ext cx="9429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topLeftCell="A13" workbookViewId="0">
      <selection activeCell="C16" sqref="C16:G16"/>
    </sheetView>
  </sheetViews>
  <sheetFormatPr defaultRowHeight="15.75"/>
  <cols>
    <col min="1" max="1" width="9" style="6"/>
    <col min="2" max="2" width="35.75" customWidth="1"/>
  </cols>
  <sheetData>
    <row r="1" spans="1:7" ht="16.5" customHeight="1">
      <c r="A1" s="105" t="s">
        <v>204</v>
      </c>
      <c r="B1" s="105"/>
      <c r="C1" s="105"/>
      <c r="D1" s="105"/>
      <c r="E1" s="105"/>
      <c r="F1" s="107" t="s">
        <v>0</v>
      </c>
      <c r="G1" s="107"/>
    </row>
    <row r="2" spans="1:7" ht="16.5" customHeight="1">
      <c r="A2" s="108" t="s">
        <v>218</v>
      </c>
      <c r="B2" s="108"/>
      <c r="C2" s="108"/>
      <c r="D2" s="108"/>
      <c r="E2" s="108"/>
    </row>
    <row r="3" spans="1:7" ht="16.5" customHeight="1">
      <c r="A3" s="5"/>
    </row>
    <row r="4" spans="1:7" ht="16.5" customHeight="1">
      <c r="A4" s="106" t="s">
        <v>182</v>
      </c>
      <c r="B4" s="106"/>
      <c r="C4" s="106"/>
      <c r="D4" s="106"/>
      <c r="E4" s="106"/>
      <c r="F4" s="106"/>
      <c r="G4" s="106"/>
    </row>
    <row r="5" spans="1:7" ht="16.5" customHeight="1">
      <c r="A5" s="106" t="s">
        <v>209</v>
      </c>
      <c r="B5" s="106"/>
      <c r="C5" s="106"/>
      <c r="D5" s="106"/>
      <c r="E5" s="106"/>
      <c r="F5" s="106"/>
      <c r="G5" s="106"/>
    </row>
    <row r="6" spans="1:7">
      <c r="A6" s="52"/>
    </row>
    <row r="7" spans="1:7">
      <c r="A7" s="90" t="s">
        <v>1</v>
      </c>
      <c r="B7" s="91" t="s">
        <v>2</v>
      </c>
      <c r="C7" s="89" t="s">
        <v>3</v>
      </c>
      <c r="D7" s="89"/>
      <c r="E7" s="89"/>
      <c r="F7" s="89"/>
      <c r="G7" s="89"/>
    </row>
    <row r="8" spans="1:7">
      <c r="A8" s="90"/>
      <c r="B8" s="92"/>
      <c r="C8" s="49" t="s">
        <v>4</v>
      </c>
      <c r="D8" s="49" t="s">
        <v>5</v>
      </c>
      <c r="E8" s="49" t="s">
        <v>6</v>
      </c>
      <c r="F8" s="49" t="s">
        <v>7</v>
      </c>
      <c r="G8" s="49" t="s">
        <v>8</v>
      </c>
    </row>
    <row r="9" spans="1:7" ht="24.75" customHeight="1">
      <c r="A9" s="11" t="s">
        <v>9</v>
      </c>
      <c r="B9" s="50" t="s">
        <v>10</v>
      </c>
      <c r="C9" s="51">
        <v>118</v>
      </c>
      <c r="D9" s="51">
        <v>121</v>
      </c>
      <c r="E9" s="51">
        <v>132</v>
      </c>
      <c r="F9" s="51">
        <v>145</v>
      </c>
      <c r="G9" s="51">
        <v>171</v>
      </c>
    </row>
    <row r="10" spans="1:7" ht="36.75" customHeight="1">
      <c r="A10" s="11" t="s">
        <v>11</v>
      </c>
      <c r="B10" s="50" t="s">
        <v>12</v>
      </c>
      <c r="C10" s="51" t="s">
        <v>13</v>
      </c>
      <c r="D10" s="51" t="s">
        <v>13</v>
      </c>
      <c r="E10" s="51" t="s">
        <v>13</v>
      </c>
      <c r="F10" s="51" t="s">
        <v>13</v>
      </c>
      <c r="G10" s="51" t="s">
        <v>13</v>
      </c>
    </row>
    <row r="11" spans="1:7" ht="36.75" customHeight="1">
      <c r="A11" s="90" t="s">
        <v>14</v>
      </c>
      <c r="B11" s="55" t="s">
        <v>15</v>
      </c>
      <c r="C11" s="86" t="s">
        <v>17</v>
      </c>
      <c r="D11" s="86"/>
      <c r="E11" s="86"/>
      <c r="F11" s="86"/>
      <c r="G11" s="86"/>
    </row>
    <row r="12" spans="1:7" ht="26.25" customHeight="1">
      <c r="A12" s="90"/>
      <c r="B12" s="56" t="s">
        <v>16</v>
      </c>
      <c r="C12" s="87" t="s">
        <v>18</v>
      </c>
      <c r="D12" s="88"/>
      <c r="E12" s="88"/>
      <c r="F12" s="88"/>
      <c r="G12" s="88"/>
    </row>
    <row r="13" spans="1:7" ht="18.75" customHeight="1">
      <c r="A13" s="91" t="s">
        <v>19</v>
      </c>
      <c r="B13" s="109" t="s">
        <v>20</v>
      </c>
      <c r="C13" s="93" t="s">
        <v>21</v>
      </c>
      <c r="D13" s="94"/>
      <c r="E13" s="94"/>
      <c r="F13" s="94"/>
      <c r="G13" s="94"/>
    </row>
    <row r="14" spans="1:7" ht="51" customHeight="1">
      <c r="A14" s="92"/>
      <c r="B14" s="110"/>
      <c r="C14" s="96" t="s">
        <v>22</v>
      </c>
      <c r="D14" s="95"/>
      <c r="E14" s="95"/>
      <c r="F14" s="95"/>
      <c r="G14" s="95"/>
    </row>
    <row r="15" spans="1:7" s="6" customFormat="1" ht="58.5" customHeight="1">
      <c r="A15" s="11" t="s">
        <v>23</v>
      </c>
      <c r="B15" s="54" t="s">
        <v>24</v>
      </c>
      <c r="C15" s="97" t="s">
        <v>25</v>
      </c>
      <c r="D15" s="97"/>
      <c r="E15" s="97"/>
      <c r="F15" s="97"/>
      <c r="G15" s="97"/>
    </row>
    <row r="16" spans="1:7" ht="21.75" customHeight="1">
      <c r="A16" s="91" t="s">
        <v>26</v>
      </c>
      <c r="B16" s="98" t="s">
        <v>27</v>
      </c>
      <c r="C16" s="93" t="s">
        <v>257</v>
      </c>
      <c r="D16" s="94"/>
      <c r="E16" s="94"/>
      <c r="F16" s="94"/>
      <c r="G16" s="94"/>
    </row>
    <row r="17" spans="1:7" ht="47.25" customHeight="1">
      <c r="A17" s="92"/>
      <c r="B17" s="100"/>
      <c r="C17" s="95" t="s">
        <v>28</v>
      </c>
      <c r="D17" s="95"/>
      <c r="E17" s="95"/>
      <c r="F17" s="95"/>
      <c r="G17" s="95"/>
    </row>
    <row r="18" spans="1:7" ht="21.75" customHeight="1">
      <c r="A18" s="91" t="s">
        <v>29</v>
      </c>
      <c r="B18" s="98" t="s">
        <v>30</v>
      </c>
      <c r="C18" s="94" t="s">
        <v>31</v>
      </c>
      <c r="D18" s="94"/>
      <c r="E18" s="94"/>
      <c r="F18" s="94"/>
      <c r="G18" s="94"/>
    </row>
    <row r="19" spans="1:7" ht="21.75" customHeight="1">
      <c r="A19" s="111"/>
      <c r="B19" s="99"/>
      <c r="C19" s="101" t="s">
        <v>32</v>
      </c>
      <c r="D19" s="101"/>
      <c r="E19" s="101"/>
      <c r="F19" s="101"/>
      <c r="G19" s="101"/>
    </row>
    <row r="20" spans="1:7" ht="21.75" customHeight="1">
      <c r="A20" s="92"/>
      <c r="B20" s="100"/>
      <c r="C20" s="96" t="s">
        <v>205</v>
      </c>
      <c r="D20" s="95"/>
      <c r="E20" s="95"/>
      <c r="F20" s="95"/>
      <c r="G20" s="95"/>
    </row>
    <row r="21" spans="1:7" ht="37.5" customHeight="1">
      <c r="A21" s="91" t="s">
        <v>33</v>
      </c>
      <c r="B21" s="91" t="s">
        <v>34</v>
      </c>
      <c r="C21" s="93" t="s">
        <v>206</v>
      </c>
      <c r="D21" s="94"/>
      <c r="E21" s="94"/>
      <c r="F21" s="94"/>
      <c r="G21" s="94"/>
    </row>
    <row r="22" spans="1:7" ht="24" customHeight="1">
      <c r="A22" s="92"/>
      <c r="B22" s="92"/>
      <c r="C22" s="95" t="s">
        <v>35</v>
      </c>
      <c r="D22" s="95"/>
      <c r="E22" s="95"/>
      <c r="F22" s="95"/>
      <c r="G22" s="95"/>
    </row>
    <row r="23" spans="1:7" ht="7.5" customHeight="1">
      <c r="A23" s="53" t="s">
        <v>36</v>
      </c>
    </row>
    <row r="24" spans="1:7" ht="15.75" customHeight="1">
      <c r="C24" s="104" t="s">
        <v>210</v>
      </c>
      <c r="D24" s="104"/>
      <c r="E24" s="104"/>
      <c r="F24" s="104"/>
      <c r="G24" s="104"/>
    </row>
    <row r="25" spans="1:7" ht="15.75" customHeight="1">
      <c r="C25" s="103" t="s">
        <v>37</v>
      </c>
      <c r="D25" s="103"/>
      <c r="E25" s="103"/>
      <c r="F25" s="103"/>
      <c r="G25" s="103"/>
    </row>
    <row r="26" spans="1:7">
      <c r="C26" s="102" t="s">
        <v>38</v>
      </c>
      <c r="D26" s="102"/>
      <c r="E26" s="102"/>
      <c r="F26" s="102"/>
      <c r="G26" s="102"/>
    </row>
  </sheetData>
  <mergeCells count="32">
    <mergeCell ref="C26:G26"/>
    <mergeCell ref="C25:G25"/>
    <mergeCell ref="C24:G24"/>
    <mergeCell ref="A1:E1"/>
    <mergeCell ref="A4:G4"/>
    <mergeCell ref="A5:G5"/>
    <mergeCell ref="A11:A12"/>
    <mergeCell ref="F1:G1"/>
    <mergeCell ref="C21:G21"/>
    <mergeCell ref="C22:G22"/>
    <mergeCell ref="A2:E2"/>
    <mergeCell ref="A13:A14"/>
    <mergeCell ref="B13:B14"/>
    <mergeCell ref="A16:A17"/>
    <mergeCell ref="B16:B17"/>
    <mergeCell ref="A18:A20"/>
    <mergeCell ref="B18:B20"/>
    <mergeCell ref="C18:G18"/>
    <mergeCell ref="B21:B22"/>
    <mergeCell ref="A21:A22"/>
    <mergeCell ref="C19:G19"/>
    <mergeCell ref="C20:G20"/>
    <mergeCell ref="C16:G16"/>
    <mergeCell ref="C17:G17"/>
    <mergeCell ref="C13:G13"/>
    <mergeCell ref="C14:G14"/>
    <mergeCell ref="C15:G15"/>
    <mergeCell ref="C11:G11"/>
    <mergeCell ref="C12:G12"/>
    <mergeCell ref="C7:G7"/>
    <mergeCell ref="A7:A8"/>
    <mergeCell ref="B7:B8"/>
  </mergeCells>
  <phoneticPr fontId="19" type="noConversion"/>
  <pageMargins left="0.49" right="0.17" top="0.53" bottom="0.49"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view="pageLayout" topLeftCell="A73" workbookViewId="0">
      <selection activeCell="C147" sqref="C147"/>
    </sheetView>
  </sheetViews>
  <sheetFormatPr defaultRowHeight="15.75"/>
  <cols>
    <col min="1" max="1" width="4.75" style="9" customWidth="1"/>
    <col min="2" max="2" width="28.25" style="9" customWidth="1"/>
    <col min="3" max="3" width="9" style="22" customWidth="1"/>
    <col min="4" max="4" width="12.25" style="9" customWidth="1"/>
    <col min="5" max="9" width="7.375" style="17" customWidth="1"/>
    <col min="10" max="10" width="9" style="8"/>
    <col min="11" max="11" width="16.25" style="8" customWidth="1"/>
    <col min="12" max="16384" width="9" style="8"/>
  </cols>
  <sheetData>
    <row r="1" spans="1:9" ht="20.25" customHeight="1">
      <c r="A1" s="105" t="s">
        <v>204</v>
      </c>
      <c r="B1" s="105"/>
      <c r="C1" s="105"/>
      <c r="D1" s="105"/>
      <c r="E1" s="105"/>
      <c r="F1" s="18"/>
      <c r="H1" s="112" t="s">
        <v>39</v>
      </c>
      <c r="I1" s="112"/>
    </row>
    <row r="2" spans="1:9" ht="20.25" customHeight="1">
      <c r="A2" s="108" t="s">
        <v>219</v>
      </c>
      <c r="B2" s="108"/>
      <c r="C2" s="108"/>
      <c r="D2" s="108"/>
      <c r="E2" s="108"/>
      <c r="F2" s="16"/>
    </row>
    <row r="3" spans="1:9" ht="21.75" customHeight="1">
      <c r="A3" s="113" t="s">
        <v>182</v>
      </c>
      <c r="B3" s="113"/>
      <c r="C3" s="113"/>
      <c r="D3" s="113"/>
      <c r="E3" s="113"/>
      <c r="F3" s="113"/>
      <c r="G3" s="113"/>
      <c r="H3" s="113"/>
      <c r="I3" s="113"/>
    </row>
    <row r="4" spans="1:9" ht="18.75" customHeight="1">
      <c r="A4" s="106" t="s">
        <v>215</v>
      </c>
      <c r="B4" s="106"/>
      <c r="C4" s="106"/>
      <c r="D4" s="106"/>
      <c r="E4" s="106"/>
      <c r="F4" s="106"/>
      <c r="G4" s="106"/>
      <c r="H4" s="106"/>
      <c r="I4" s="106"/>
    </row>
    <row r="5" spans="1:9">
      <c r="A5" s="7"/>
      <c r="B5" s="19"/>
      <c r="C5" s="20"/>
    </row>
    <row r="6" spans="1:9" ht="24" customHeight="1">
      <c r="A6" s="90" t="s">
        <v>1</v>
      </c>
      <c r="B6" s="116" t="s">
        <v>2</v>
      </c>
      <c r="C6" s="116"/>
      <c r="D6" s="116" t="s">
        <v>40</v>
      </c>
      <c r="E6" s="90" t="s">
        <v>41</v>
      </c>
      <c r="F6" s="90"/>
      <c r="G6" s="90"/>
      <c r="H6" s="90"/>
      <c r="I6" s="90"/>
    </row>
    <row r="7" spans="1:9" ht="24.75" customHeight="1">
      <c r="A7" s="90"/>
      <c r="B7" s="116"/>
      <c r="C7" s="116"/>
      <c r="D7" s="116"/>
      <c r="E7" s="11" t="s">
        <v>4</v>
      </c>
      <c r="F7" s="11" t="s">
        <v>5</v>
      </c>
      <c r="G7" s="11" t="s">
        <v>6</v>
      </c>
      <c r="H7" s="11" t="s">
        <v>7</v>
      </c>
      <c r="I7" s="11" t="s">
        <v>8</v>
      </c>
    </row>
    <row r="8" spans="1:9" ht="27" customHeight="1">
      <c r="A8" s="11" t="s">
        <v>9</v>
      </c>
      <c r="B8" s="21" t="s">
        <v>42</v>
      </c>
      <c r="C8" s="58"/>
      <c r="D8" s="64">
        <f>SUM(E8:I8)</f>
        <v>708</v>
      </c>
      <c r="E8" s="64">
        <v>123</v>
      </c>
      <c r="F8" s="64">
        <v>133</v>
      </c>
      <c r="G8" s="64">
        <v>144</v>
      </c>
      <c r="H8" s="64">
        <v>172</v>
      </c>
      <c r="I8" s="63">
        <v>136</v>
      </c>
    </row>
    <row r="9" spans="1:9" ht="27" customHeight="1">
      <c r="A9" s="11" t="s">
        <v>11</v>
      </c>
      <c r="B9" s="21" t="s">
        <v>183</v>
      </c>
      <c r="C9" s="58">
        <v>100</v>
      </c>
      <c r="D9" s="64">
        <f>E9+F9+G9+H9+I9</f>
        <v>708</v>
      </c>
      <c r="E9" s="76">
        <v>123</v>
      </c>
      <c r="F9" s="76">
        <v>133</v>
      </c>
      <c r="G9" s="76">
        <v>144</v>
      </c>
      <c r="H9" s="76">
        <v>172</v>
      </c>
      <c r="I9" s="75">
        <v>136</v>
      </c>
    </row>
    <row r="10" spans="1:9" s="12" customFormat="1" ht="30.75" customHeight="1">
      <c r="A10" s="11" t="s">
        <v>14</v>
      </c>
      <c r="B10" s="114" t="s">
        <v>223</v>
      </c>
      <c r="C10" s="115"/>
      <c r="D10" s="64">
        <f>SUM(E10:I10)</f>
        <v>0</v>
      </c>
      <c r="E10" s="66"/>
      <c r="F10" s="66"/>
      <c r="G10" s="66"/>
      <c r="H10" s="66"/>
      <c r="I10" s="65"/>
    </row>
    <row r="11" spans="1:9" s="12" customFormat="1" ht="30.75" customHeight="1">
      <c r="A11" s="80"/>
      <c r="B11" s="85" t="s">
        <v>224</v>
      </c>
      <c r="C11" s="81"/>
      <c r="D11" s="83"/>
      <c r="E11" s="83"/>
      <c r="F11" s="83"/>
      <c r="G11" s="83"/>
      <c r="H11" s="83"/>
      <c r="I11" s="79"/>
    </row>
    <row r="12" spans="1:9" s="12" customFormat="1" ht="27" customHeight="1">
      <c r="A12" s="117" t="s">
        <v>43</v>
      </c>
      <c r="B12" s="120" t="s">
        <v>225</v>
      </c>
      <c r="C12" s="121"/>
      <c r="D12" s="67">
        <f>D13+D14+D15</f>
        <v>256</v>
      </c>
      <c r="E12" s="67">
        <f>E13+E14+E15</f>
        <v>123</v>
      </c>
      <c r="F12" s="67">
        <f t="shared" ref="F12:I12" si="0">F13+F14+F15</f>
        <v>133</v>
      </c>
      <c r="G12" s="67">
        <f t="shared" si="0"/>
        <v>0</v>
      </c>
      <c r="H12" s="67">
        <f t="shared" si="0"/>
        <v>0</v>
      </c>
      <c r="I12" s="67">
        <f t="shared" si="0"/>
        <v>0</v>
      </c>
    </row>
    <row r="13" spans="1:9" ht="27" customHeight="1">
      <c r="A13" s="118"/>
      <c r="B13" s="23" t="s">
        <v>169</v>
      </c>
      <c r="C13" s="59">
        <f>D13/D12*100</f>
        <v>80.078125</v>
      </c>
      <c r="D13" s="67">
        <f>E13+F13+G13+H13+I13</f>
        <v>205</v>
      </c>
      <c r="E13" s="68">
        <v>103</v>
      </c>
      <c r="F13" s="68">
        <v>102</v>
      </c>
      <c r="G13" s="68"/>
      <c r="H13" s="68"/>
      <c r="I13" s="68"/>
    </row>
    <row r="14" spans="1:9" ht="27" customHeight="1">
      <c r="A14" s="118"/>
      <c r="B14" s="23" t="s">
        <v>171</v>
      </c>
      <c r="C14" s="59">
        <f t="shared" ref="C14:C15" si="1">D14/D13*100</f>
        <v>23.902439024390244</v>
      </c>
      <c r="D14" s="67">
        <f>E14+F14+G14+H14+I14</f>
        <v>49</v>
      </c>
      <c r="E14" s="68">
        <v>20</v>
      </c>
      <c r="F14" s="68">
        <v>29</v>
      </c>
      <c r="G14" s="68"/>
      <c r="H14" s="68"/>
      <c r="I14" s="68"/>
    </row>
    <row r="15" spans="1:9" ht="27" customHeight="1">
      <c r="A15" s="119"/>
      <c r="B15" s="23" t="s">
        <v>208</v>
      </c>
      <c r="C15" s="59">
        <f t="shared" si="1"/>
        <v>4.0816326530612246</v>
      </c>
      <c r="D15" s="67">
        <f>E15+F15</f>
        <v>2</v>
      </c>
      <c r="E15" s="68">
        <v>0</v>
      </c>
      <c r="F15" s="68">
        <v>2</v>
      </c>
      <c r="G15" s="68"/>
      <c r="H15" s="68"/>
      <c r="I15" s="68"/>
    </row>
    <row r="16" spans="1:9" s="12" customFormat="1" ht="27" customHeight="1">
      <c r="A16" s="117">
        <v>2</v>
      </c>
      <c r="B16" s="120" t="s">
        <v>226</v>
      </c>
      <c r="C16" s="121"/>
      <c r="D16" s="67">
        <f>D17+D18+D19</f>
        <v>256</v>
      </c>
      <c r="E16" s="67">
        <f>E17+E18+E19</f>
        <v>123</v>
      </c>
      <c r="F16" s="67">
        <f t="shared" ref="F16:I16" si="2">F17+F18+F19</f>
        <v>133</v>
      </c>
      <c r="G16" s="67">
        <f t="shared" si="2"/>
        <v>0</v>
      </c>
      <c r="H16" s="67">
        <f t="shared" si="2"/>
        <v>0</v>
      </c>
      <c r="I16" s="67">
        <f t="shared" si="2"/>
        <v>0</v>
      </c>
    </row>
    <row r="17" spans="1:9" ht="27" customHeight="1">
      <c r="A17" s="118"/>
      <c r="B17" s="23" t="s">
        <v>169</v>
      </c>
      <c r="C17" s="59">
        <f>D17/D16*100</f>
        <v>81.25</v>
      </c>
      <c r="D17" s="67">
        <f>E17+F17+G17+H17+I17</f>
        <v>208</v>
      </c>
      <c r="E17" s="68">
        <v>106</v>
      </c>
      <c r="F17" s="68">
        <v>102</v>
      </c>
      <c r="G17" s="68"/>
      <c r="H17" s="68"/>
      <c r="I17" s="68"/>
    </row>
    <row r="18" spans="1:9" ht="27" customHeight="1">
      <c r="A18" s="118"/>
      <c r="B18" s="23" t="s">
        <v>171</v>
      </c>
      <c r="C18" s="59">
        <f t="shared" ref="C18:C19" si="3">D18/D17*100</f>
        <v>22.115384615384613</v>
      </c>
      <c r="D18" s="67">
        <f>E18+F18+G18+H18+I18</f>
        <v>46</v>
      </c>
      <c r="E18" s="68">
        <v>17</v>
      </c>
      <c r="F18" s="68">
        <v>29</v>
      </c>
      <c r="G18" s="68"/>
      <c r="H18" s="68"/>
      <c r="I18" s="68"/>
    </row>
    <row r="19" spans="1:9" ht="27" customHeight="1">
      <c r="A19" s="119"/>
      <c r="B19" s="23" t="s">
        <v>208</v>
      </c>
      <c r="C19" s="59">
        <f t="shared" si="3"/>
        <v>4.3478260869565215</v>
      </c>
      <c r="D19" s="67">
        <f>E19+F19</f>
        <v>2</v>
      </c>
      <c r="E19" s="68">
        <v>0</v>
      </c>
      <c r="F19" s="68">
        <v>2</v>
      </c>
      <c r="G19" s="68"/>
      <c r="H19" s="68"/>
      <c r="I19" s="68"/>
    </row>
    <row r="20" spans="1:9" s="12" customFormat="1" ht="27" customHeight="1">
      <c r="A20" s="117">
        <v>3</v>
      </c>
      <c r="B20" s="120" t="s">
        <v>227</v>
      </c>
      <c r="C20" s="121"/>
      <c r="D20" s="67">
        <f>D21+D22+D23</f>
        <v>256</v>
      </c>
      <c r="E20" s="67">
        <f>E21+E22+E23</f>
        <v>123</v>
      </c>
      <c r="F20" s="67">
        <f t="shared" ref="F20:I20" si="4">F21+F22+F23</f>
        <v>133</v>
      </c>
      <c r="G20" s="67">
        <f t="shared" si="4"/>
        <v>0</v>
      </c>
      <c r="H20" s="67">
        <f t="shared" si="4"/>
        <v>0</v>
      </c>
      <c r="I20" s="67">
        <f t="shared" si="4"/>
        <v>0</v>
      </c>
    </row>
    <row r="21" spans="1:9" ht="27" customHeight="1">
      <c r="A21" s="118"/>
      <c r="B21" s="23" t="s">
        <v>169</v>
      </c>
      <c r="C21" s="59">
        <f>D21/D20*100</f>
        <v>78.90625</v>
      </c>
      <c r="D21" s="67">
        <f>E21+F21+G21+H21+I21</f>
        <v>202</v>
      </c>
      <c r="E21" s="68">
        <v>106</v>
      </c>
      <c r="F21" s="68">
        <v>96</v>
      </c>
      <c r="G21" s="68"/>
      <c r="H21" s="68"/>
      <c r="I21" s="68"/>
    </row>
    <row r="22" spans="1:9" ht="27" customHeight="1">
      <c r="A22" s="118"/>
      <c r="B22" s="23" t="s">
        <v>171</v>
      </c>
      <c r="C22" s="59">
        <f t="shared" ref="C22:C23" si="5">D22/D21*100</f>
        <v>26.732673267326735</v>
      </c>
      <c r="D22" s="67">
        <f>E22+F22+G22+H22+I22</f>
        <v>54</v>
      </c>
      <c r="E22" s="68">
        <v>17</v>
      </c>
      <c r="F22" s="68">
        <v>37</v>
      </c>
      <c r="G22" s="68"/>
      <c r="H22" s="68"/>
      <c r="I22" s="68"/>
    </row>
    <row r="23" spans="1:9" ht="27" customHeight="1">
      <c r="A23" s="119"/>
      <c r="B23" s="23" t="s">
        <v>208</v>
      </c>
      <c r="C23" s="59">
        <f t="shared" si="5"/>
        <v>0</v>
      </c>
      <c r="D23" s="67">
        <f>E23+F23</f>
        <v>0</v>
      </c>
      <c r="E23" s="68">
        <v>0</v>
      </c>
      <c r="F23" s="68">
        <v>0</v>
      </c>
      <c r="G23" s="68"/>
      <c r="H23" s="68"/>
      <c r="I23" s="68"/>
    </row>
    <row r="24" spans="1:9" s="12" customFormat="1" ht="30.75" customHeight="1">
      <c r="A24" s="11"/>
      <c r="B24" s="85" t="s">
        <v>228</v>
      </c>
      <c r="C24" s="81"/>
      <c r="D24" s="83"/>
      <c r="E24" s="83"/>
      <c r="F24" s="83"/>
      <c r="G24" s="83"/>
      <c r="H24" s="83"/>
      <c r="I24" s="79"/>
    </row>
    <row r="25" spans="1:9" s="12" customFormat="1" ht="27" customHeight="1">
      <c r="A25" s="117">
        <v>1</v>
      </c>
      <c r="B25" s="120" t="s">
        <v>229</v>
      </c>
      <c r="C25" s="121"/>
      <c r="D25" s="67">
        <f>D26+D27+D28</f>
        <v>256</v>
      </c>
      <c r="E25" s="67">
        <f>E26+E27+E28</f>
        <v>123</v>
      </c>
      <c r="F25" s="67">
        <f t="shared" ref="F25:I25" si="6">F26+F27+F28</f>
        <v>133</v>
      </c>
      <c r="G25" s="67">
        <f t="shared" si="6"/>
        <v>0</v>
      </c>
      <c r="H25" s="67">
        <f t="shared" si="6"/>
        <v>0</v>
      </c>
      <c r="I25" s="67">
        <f t="shared" si="6"/>
        <v>0</v>
      </c>
    </row>
    <row r="26" spans="1:9" ht="27" customHeight="1">
      <c r="A26" s="118"/>
      <c r="B26" s="23" t="s">
        <v>169</v>
      </c>
      <c r="C26" s="59">
        <f>D26/D25*100</f>
        <v>83.984375</v>
      </c>
      <c r="D26" s="67">
        <f>E26+F26+G26+H26+I26</f>
        <v>215</v>
      </c>
      <c r="E26" s="68">
        <v>110</v>
      </c>
      <c r="F26" s="68">
        <v>105</v>
      </c>
      <c r="G26" s="68"/>
      <c r="H26" s="68"/>
      <c r="I26" s="68"/>
    </row>
    <row r="27" spans="1:9" ht="27" customHeight="1">
      <c r="A27" s="118"/>
      <c r="B27" s="23" t="s">
        <v>171</v>
      </c>
      <c r="C27" s="59">
        <f t="shared" ref="C27:C28" si="7">D27/D26*100</f>
        <v>18.13953488372093</v>
      </c>
      <c r="D27" s="67">
        <f>E27+F27+G27+H27+I27</f>
        <v>39</v>
      </c>
      <c r="E27" s="68">
        <v>13</v>
      </c>
      <c r="F27" s="68">
        <v>26</v>
      </c>
      <c r="G27" s="68"/>
      <c r="H27" s="68"/>
      <c r="I27" s="68"/>
    </row>
    <row r="28" spans="1:9" ht="27" customHeight="1">
      <c r="A28" s="119"/>
      <c r="B28" s="23" t="s">
        <v>208</v>
      </c>
      <c r="C28" s="59">
        <f t="shared" si="7"/>
        <v>5.1282051282051277</v>
      </c>
      <c r="D28" s="67">
        <f>E28+F28</f>
        <v>2</v>
      </c>
      <c r="E28" s="68">
        <v>0</v>
      </c>
      <c r="F28" s="68">
        <v>2</v>
      </c>
      <c r="G28" s="68"/>
      <c r="H28" s="68"/>
      <c r="I28" s="68"/>
    </row>
    <row r="29" spans="1:9" s="12" customFormat="1" ht="27" customHeight="1">
      <c r="A29" s="117">
        <v>2</v>
      </c>
      <c r="B29" s="120" t="s">
        <v>230</v>
      </c>
      <c r="C29" s="121"/>
      <c r="D29" s="67">
        <f>D30+D31+D32</f>
        <v>256</v>
      </c>
      <c r="E29" s="67">
        <f>E30+E31+E32</f>
        <v>123</v>
      </c>
      <c r="F29" s="67">
        <f t="shared" ref="F29:I29" si="8">F30+F31+F32</f>
        <v>133</v>
      </c>
      <c r="G29" s="67">
        <f t="shared" si="8"/>
        <v>0</v>
      </c>
      <c r="H29" s="67">
        <f t="shared" si="8"/>
        <v>0</v>
      </c>
      <c r="I29" s="67">
        <f t="shared" si="8"/>
        <v>0</v>
      </c>
    </row>
    <row r="30" spans="1:9" ht="27" customHeight="1">
      <c r="A30" s="118"/>
      <c r="B30" s="23" t="s">
        <v>169</v>
      </c>
      <c r="C30" s="59">
        <f>D30/D29*100</f>
        <v>82.03125</v>
      </c>
      <c r="D30" s="67">
        <f>E30+F30+G30+H30+I30</f>
        <v>210</v>
      </c>
      <c r="E30" s="68">
        <v>107</v>
      </c>
      <c r="F30" s="68">
        <v>103</v>
      </c>
      <c r="G30" s="68"/>
      <c r="H30" s="68"/>
      <c r="I30" s="68"/>
    </row>
    <row r="31" spans="1:9" ht="27" customHeight="1">
      <c r="A31" s="118"/>
      <c r="B31" s="23" t="s">
        <v>171</v>
      </c>
      <c r="C31" s="59">
        <f t="shared" ref="C31:C32" si="9">D31/D30*100</f>
        <v>21.428571428571427</v>
      </c>
      <c r="D31" s="67">
        <f>E31+F31+G31+H31+I31</f>
        <v>45</v>
      </c>
      <c r="E31" s="68">
        <v>16</v>
      </c>
      <c r="F31" s="68">
        <v>29</v>
      </c>
      <c r="G31" s="68"/>
      <c r="H31" s="68"/>
      <c r="I31" s="68"/>
    </row>
    <row r="32" spans="1:9" ht="27" customHeight="1">
      <c r="A32" s="119"/>
      <c r="B32" s="23" t="s">
        <v>208</v>
      </c>
      <c r="C32" s="59">
        <f t="shared" si="9"/>
        <v>2.2222222222222223</v>
      </c>
      <c r="D32" s="67">
        <f>E32+F32</f>
        <v>1</v>
      </c>
      <c r="E32" s="68">
        <v>0</v>
      </c>
      <c r="F32" s="68">
        <v>1</v>
      </c>
      <c r="G32" s="68"/>
      <c r="H32" s="68"/>
      <c r="I32" s="68"/>
    </row>
    <row r="33" spans="1:9" s="12" customFormat="1" ht="27" customHeight="1">
      <c r="A33" s="117">
        <v>3</v>
      </c>
      <c r="B33" s="120" t="s">
        <v>231</v>
      </c>
      <c r="C33" s="121"/>
      <c r="D33" s="67">
        <f>D34+D35+D36</f>
        <v>256</v>
      </c>
      <c r="E33" s="67">
        <f>E34+E35+E36</f>
        <v>123</v>
      </c>
      <c r="F33" s="67">
        <f t="shared" ref="F33:I33" si="10">F34+F35+F36</f>
        <v>133</v>
      </c>
      <c r="G33" s="67">
        <f t="shared" si="10"/>
        <v>0</v>
      </c>
      <c r="H33" s="67">
        <f t="shared" si="10"/>
        <v>0</v>
      </c>
      <c r="I33" s="67">
        <f t="shared" si="10"/>
        <v>0</v>
      </c>
    </row>
    <row r="34" spans="1:9" ht="27" customHeight="1">
      <c r="A34" s="118"/>
      <c r="B34" s="23" t="s">
        <v>169</v>
      </c>
      <c r="C34" s="59">
        <f>D34/D33*100</f>
        <v>79.296875</v>
      </c>
      <c r="D34" s="67">
        <f>E34+F34+G34+H34+I34</f>
        <v>203</v>
      </c>
      <c r="E34" s="68">
        <v>108</v>
      </c>
      <c r="F34" s="68">
        <v>95</v>
      </c>
      <c r="G34" s="68"/>
      <c r="H34" s="68"/>
      <c r="I34" s="68"/>
    </row>
    <row r="35" spans="1:9" ht="27" customHeight="1">
      <c r="A35" s="118"/>
      <c r="B35" s="23" t="s">
        <v>171</v>
      </c>
      <c r="C35" s="59">
        <f t="shared" ref="C35:C36" si="11">D35/D34*100</f>
        <v>26.108374384236456</v>
      </c>
      <c r="D35" s="67">
        <f>E35+F35+G35+H35+I35</f>
        <v>53</v>
      </c>
      <c r="E35" s="68">
        <v>15</v>
      </c>
      <c r="F35" s="68">
        <v>38</v>
      </c>
      <c r="G35" s="68"/>
      <c r="H35" s="68"/>
      <c r="I35" s="68"/>
    </row>
    <row r="36" spans="1:9" ht="27" customHeight="1">
      <c r="A36" s="119"/>
      <c r="B36" s="23" t="s">
        <v>208</v>
      </c>
      <c r="C36" s="59">
        <f t="shared" si="11"/>
        <v>0</v>
      </c>
      <c r="D36" s="67">
        <f>E36+F36</f>
        <v>0</v>
      </c>
      <c r="E36" s="68">
        <v>0</v>
      </c>
      <c r="F36" s="68">
        <v>0</v>
      </c>
      <c r="G36" s="68"/>
      <c r="H36" s="68"/>
      <c r="I36" s="68"/>
    </row>
    <row r="37" spans="1:9" s="12" customFormat="1" ht="27" customHeight="1">
      <c r="A37" s="117">
        <v>4</v>
      </c>
      <c r="B37" s="120" t="s">
        <v>232</v>
      </c>
      <c r="C37" s="121"/>
      <c r="D37" s="67">
        <f>D38+D39+D40</f>
        <v>256</v>
      </c>
      <c r="E37" s="67">
        <f>E38+E39+E40</f>
        <v>123</v>
      </c>
      <c r="F37" s="67">
        <f t="shared" ref="F37:I37" si="12">F38+F39+F40</f>
        <v>133</v>
      </c>
      <c r="G37" s="67">
        <f t="shared" si="12"/>
        <v>0</v>
      </c>
      <c r="H37" s="67">
        <f t="shared" si="12"/>
        <v>0</v>
      </c>
      <c r="I37" s="67">
        <f t="shared" si="12"/>
        <v>0</v>
      </c>
    </row>
    <row r="38" spans="1:9" ht="27" customHeight="1">
      <c r="A38" s="118"/>
      <c r="B38" s="23" t="s">
        <v>169</v>
      </c>
      <c r="C38" s="59">
        <f>D38/D37*100</f>
        <v>82.8125</v>
      </c>
      <c r="D38" s="67">
        <f>E38+F38+G38+H38+I38</f>
        <v>212</v>
      </c>
      <c r="E38" s="68">
        <v>113</v>
      </c>
      <c r="F38" s="68">
        <v>99</v>
      </c>
      <c r="G38" s="68"/>
      <c r="H38" s="68"/>
      <c r="I38" s="68"/>
    </row>
    <row r="39" spans="1:9" ht="27" customHeight="1">
      <c r="A39" s="118"/>
      <c r="B39" s="23" t="s">
        <v>171</v>
      </c>
      <c r="C39" s="59">
        <f t="shared" ref="C39:C40" si="13">D39/D38*100</f>
        <v>20.754716981132077</v>
      </c>
      <c r="D39" s="67">
        <f>E39+F39+G39+H39+I39</f>
        <v>44</v>
      </c>
      <c r="E39" s="68">
        <v>10</v>
      </c>
      <c r="F39" s="68">
        <v>34</v>
      </c>
      <c r="G39" s="68"/>
      <c r="H39" s="68"/>
      <c r="I39" s="68"/>
    </row>
    <row r="40" spans="1:9" ht="27" customHeight="1">
      <c r="A40" s="119"/>
      <c r="B40" s="23" t="s">
        <v>208</v>
      </c>
      <c r="C40" s="59">
        <f t="shared" si="13"/>
        <v>0</v>
      </c>
      <c r="D40" s="67">
        <f>E40+F40</f>
        <v>0</v>
      </c>
      <c r="E40" s="68">
        <v>0</v>
      </c>
      <c r="F40" s="68">
        <v>0</v>
      </c>
      <c r="G40" s="68"/>
      <c r="H40" s="68"/>
      <c r="I40" s="68"/>
    </row>
    <row r="41" spans="1:9" s="12" customFormat="1" ht="27" customHeight="1">
      <c r="A41" s="117">
        <v>5</v>
      </c>
      <c r="B41" s="120" t="s">
        <v>233</v>
      </c>
      <c r="C41" s="121"/>
      <c r="D41" s="67">
        <f>D42+D43+D44</f>
        <v>256</v>
      </c>
      <c r="E41" s="67">
        <f>E42+E43+E44</f>
        <v>123</v>
      </c>
      <c r="F41" s="67">
        <f t="shared" ref="F41:I41" si="14">F42+F43+F44</f>
        <v>133</v>
      </c>
      <c r="G41" s="67">
        <f t="shared" si="14"/>
        <v>0</v>
      </c>
      <c r="H41" s="67">
        <f t="shared" si="14"/>
        <v>0</v>
      </c>
      <c r="I41" s="67">
        <f t="shared" si="14"/>
        <v>0</v>
      </c>
    </row>
    <row r="42" spans="1:9" ht="27" customHeight="1">
      <c r="A42" s="118"/>
      <c r="B42" s="23" t="s">
        <v>169</v>
      </c>
      <c r="C42" s="59">
        <f>D42/D41*100</f>
        <v>83.59375</v>
      </c>
      <c r="D42" s="67">
        <f>E42+F42+G42+H42+I42</f>
        <v>214</v>
      </c>
      <c r="E42" s="68">
        <v>109</v>
      </c>
      <c r="F42" s="68">
        <v>105</v>
      </c>
      <c r="G42" s="68"/>
      <c r="H42" s="68"/>
      <c r="I42" s="68"/>
    </row>
    <row r="43" spans="1:9" ht="27" customHeight="1">
      <c r="A43" s="118"/>
      <c r="B43" s="23" t="s">
        <v>171</v>
      </c>
      <c r="C43" s="59">
        <f t="shared" ref="C43:C44" si="15">D43/D42*100</f>
        <v>19.626168224299064</v>
      </c>
      <c r="D43" s="67">
        <f>E43+F43+G43+H43+I43</f>
        <v>42</v>
      </c>
      <c r="E43" s="68">
        <v>14</v>
      </c>
      <c r="F43" s="68">
        <v>28</v>
      </c>
      <c r="G43" s="68"/>
      <c r="H43" s="68"/>
      <c r="I43" s="68"/>
    </row>
    <row r="44" spans="1:9" ht="27" customHeight="1">
      <c r="A44" s="119"/>
      <c r="B44" s="23" t="s">
        <v>208</v>
      </c>
      <c r="C44" s="59">
        <f t="shared" si="15"/>
        <v>0</v>
      </c>
      <c r="D44" s="67">
        <f>E44+F44</f>
        <v>0</v>
      </c>
      <c r="E44" s="68">
        <v>0</v>
      </c>
      <c r="F44" s="68">
        <v>0</v>
      </c>
      <c r="G44" s="68"/>
      <c r="H44" s="68"/>
      <c r="I44" s="68"/>
    </row>
    <row r="45" spans="1:9" ht="27" customHeight="1">
      <c r="A45" s="82"/>
      <c r="B45" s="85" t="s">
        <v>234</v>
      </c>
      <c r="C45" s="59"/>
      <c r="D45" s="67"/>
      <c r="E45" s="68"/>
      <c r="F45" s="68"/>
      <c r="G45" s="68"/>
      <c r="H45" s="68"/>
      <c r="I45" s="68"/>
    </row>
    <row r="46" spans="1:9" s="12" customFormat="1" ht="27" customHeight="1">
      <c r="A46" s="117">
        <v>1</v>
      </c>
      <c r="B46" s="120" t="s">
        <v>235</v>
      </c>
      <c r="C46" s="121"/>
      <c r="D46" s="67">
        <f>D47+D48+D49</f>
        <v>256</v>
      </c>
      <c r="E46" s="67">
        <f>E47+E48+E49</f>
        <v>123</v>
      </c>
      <c r="F46" s="67">
        <f t="shared" ref="F46:I46" si="16">F47+F48+F49</f>
        <v>133</v>
      </c>
      <c r="G46" s="67">
        <f t="shared" si="16"/>
        <v>0</v>
      </c>
      <c r="H46" s="67">
        <f t="shared" si="16"/>
        <v>0</v>
      </c>
      <c r="I46" s="67">
        <f t="shared" si="16"/>
        <v>0</v>
      </c>
    </row>
    <row r="47" spans="1:9" ht="27" customHeight="1">
      <c r="A47" s="118"/>
      <c r="B47" s="23" t="s">
        <v>169</v>
      </c>
      <c r="C47" s="59">
        <f>D47/D46*100</f>
        <v>89.0625</v>
      </c>
      <c r="D47" s="67">
        <f>E47+F47+G47+H47+I47</f>
        <v>228</v>
      </c>
      <c r="E47" s="68">
        <v>118</v>
      </c>
      <c r="F47" s="68">
        <v>110</v>
      </c>
      <c r="G47" s="68"/>
      <c r="H47" s="68"/>
      <c r="I47" s="68"/>
    </row>
    <row r="48" spans="1:9" ht="27" customHeight="1">
      <c r="A48" s="118"/>
      <c r="B48" s="23" t="s">
        <v>171</v>
      </c>
      <c r="C48" s="59">
        <f t="shared" ref="C48:C49" si="17">D48/D47*100</f>
        <v>12.280701754385964</v>
      </c>
      <c r="D48" s="67">
        <f>E48+F48+G48+H48+I48</f>
        <v>28</v>
      </c>
      <c r="E48" s="68">
        <v>5</v>
      </c>
      <c r="F48" s="68">
        <v>23</v>
      </c>
      <c r="G48" s="68"/>
      <c r="H48" s="68"/>
      <c r="I48" s="68"/>
    </row>
    <row r="49" spans="1:9" ht="27" customHeight="1">
      <c r="A49" s="119"/>
      <c r="B49" s="23" t="s">
        <v>208</v>
      </c>
      <c r="C49" s="59">
        <f t="shared" si="17"/>
        <v>0</v>
      </c>
      <c r="D49" s="67">
        <f>E49+F49</f>
        <v>0</v>
      </c>
      <c r="E49" s="68">
        <v>0</v>
      </c>
      <c r="F49" s="68">
        <v>0</v>
      </c>
      <c r="G49" s="68"/>
      <c r="H49" s="68"/>
      <c r="I49" s="68"/>
    </row>
    <row r="50" spans="1:9" s="12" customFormat="1" ht="27" customHeight="1">
      <c r="A50" s="117">
        <v>2</v>
      </c>
      <c r="B50" s="120" t="s">
        <v>236</v>
      </c>
      <c r="C50" s="121"/>
      <c r="D50" s="67">
        <f>D51+D52+D53</f>
        <v>256</v>
      </c>
      <c r="E50" s="67">
        <f>E51+E52+E53</f>
        <v>123</v>
      </c>
      <c r="F50" s="67">
        <f t="shared" ref="F50:I50" si="18">F51+F52+F53</f>
        <v>133</v>
      </c>
      <c r="G50" s="67">
        <f t="shared" si="18"/>
        <v>0</v>
      </c>
      <c r="H50" s="67">
        <f t="shared" si="18"/>
        <v>0</v>
      </c>
      <c r="I50" s="67">
        <f t="shared" si="18"/>
        <v>0</v>
      </c>
    </row>
    <row r="51" spans="1:9" ht="27" customHeight="1">
      <c r="A51" s="118"/>
      <c r="B51" s="23" t="s">
        <v>169</v>
      </c>
      <c r="C51" s="59">
        <f>D51/D50*100</f>
        <v>87.109375</v>
      </c>
      <c r="D51" s="67">
        <f>E51+F51+G51+H51+I51</f>
        <v>223</v>
      </c>
      <c r="E51" s="68">
        <v>117</v>
      </c>
      <c r="F51" s="68">
        <v>106</v>
      </c>
      <c r="G51" s="68"/>
      <c r="H51" s="68"/>
      <c r="I51" s="68"/>
    </row>
    <row r="52" spans="1:9" ht="27" customHeight="1">
      <c r="A52" s="118"/>
      <c r="B52" s="23" t="s">
        <v>171</v>
      </c>
      <c r="C52" s="59">
        <f t="shared" ref="C52:C53" si="19">D52/D51*100</f>
        <v>14.798206278026907</v>
      </c>
      <c r="D52" s="67">
        <f>E52+F52+G52+H52+I52</f>
        <v>33</v>
      </c>
      <c r="E52" s="68">
        <v>6</v>
      </c>
      <c r="F52" s="68">
        <v>27</v>
      </c>
      <c r="G52" s="68"/>
      <c r="H52" s="68"/>
      <c r="I52" s="68"/>
    </row>
    <row r="53" spans="1:9" ht="27" customHeight="1">
      <c r="A53" s="119"/>
      <c r="B53" s="23" t="s">
        <v>208</v>
      </c>
      <c r="C53" s="59">
        <f t="shared" si="19"/>
        <v>0</v>
      </c>
      <c r="D53" s="67">
        <f>E53+F53</f>
        <v>0</v>
      </c>
      <c r="E53" s="68">
        <v>0</v>
      </c>
      <c r="F53" s="68">
        <v>0</v>
      </c>
      <c r="G53" s="68"/>
      <c r="H53" s="68"/>
      <c r="I53" s="68"/>
    </row>
    <row r="54" spans="1:9" s="12" customFormat="1" ht="27" customHeight="1">
      <c r="A54" s="117">
        <v>3</v>
      </c>
      <c r="B54" s="120" t="s">
        <v>237</v>
      </c>
      <c r="C54" s="121"/>
      <c r="D54" s="67">
        <f>D55+D56+D57</f>
        <v>256</v>
      </c>
      <c r="E54" s="67">
        <f>E55+E56+E57</f>
        <v>123</v>
      </c>
      <c r="F54" s="67">
        <f t="shared" ref="F54:I54" si="20">F55+F56+F57</f>
        <v>133</v>
      </c>
      <c r="G54" s="67">
        <f t="shared" si="20"/>
        <v>0</v>
      </c>
      <c r="H54" s="67">
        <f t="shared" si="20"/>
        <v>0</v>
      </c>
      <c r="I54" s="67">
        <f t="shared" si="20"/>
        <v>0</v>
      </c>
    </row>
    <row r="55" spans="1:9" ht="27" customHeight="1">
      <c r="A55" s="118"/>
      <c r="B55" s="23" t="s">
        <v>169</v>
      </c>
      <c r="C55" s="59">
        <f>D55/D54*100</f>
        <v>77.734375</v>
      </c>
      <c r="D55" s="67">
        <f>E55+F55+G55+H55+I55</f>
        <v>199</v>
      </c>
      <c r="E55" s="68">
        <v>103</v>
      </c>
      <c r="F55" s="68">
        <v>96</v>
      </c>
      <c r="G55" s="68"/>
      <c r="H55" s="68"/>
      <c r="I55" s="68"/>
    </row>
    <row r="56" spans="1:9" ht="27" customHeight="1">
      <c r="A56" s="118"/>
      <c r="B56" s="23" t="s">
        <v>171</v>
      </c>
      <c r="C56" s="59">
        <f t="shared" ref="C56:C57" si="21">D56/D55*100</f>
        <v>28.643216080402013</v>
      </c>
      <c r="D56" s="67">
        <f>E56+F56+G56+H56+I56</f>
        <v>57</v>
      </c>
      <c r="E56" s="68">
        <v>20</v>
      </c>
      <c r="F56" s="68">
        <v>37</v>
      </c>
      <c r="G56" s="68"/>
      <c r="H56" s="68"/>
      <c r="I56" s="68"/>
    </row>
    <row r="57" spans="1:9" ht="27" customHeight="1">
      <c r="A57" s="119"/>
      <c r="B57" s="23" t="s">
        <v>208</v>
      </c>
      <c r="C57" s="59">
        <f t="shared" si="21"/>
        <v>0</v>
      </c>
      <c r="D57" s="67">
        <f>E57+F57</f>
        <v>0</v>
      </c>
      <c r="E57" s="68">
        <v>0</v>
      </c>
      <c r="F57" s="68">
        <v>0</v>
      </c>
      <c r="G57" s="68"/>
      <c r="H57" s="68"/>
      <c r="I57" s="68"/>
    </row>
    <row r="58" spans="1:9" s="12" customFormat="1" ht="27" customHeight="1">
      <c r="A58" s="117">
        <v>4</v>
      </c>
      <c r="B58" s="120" t="s">
        <v>238</v>
      </c>
      <c r="C58" s="121"/>
      <c r="D58" s="67">
        <f>D59+D60+D61</f>
        <v>256</v>
      </c>
      <c r="E58" s="67">
        <f>E59+E60+E61</f>
        <v>123</v>
      </c>
      <c r="F58" s="67">
        <f t="shared" ref="F58:I58" si="22">F59+F60+F61</f>
        <v>133</v>
      </c>
      <c r="G58" s="67">
        <f t="shared" si="22"/>
        <v>0</v>
      </c>
      <c r="H58" s="67">
        <f t="shared" si="22"/>
        <v>0</v>
      </c>
      <c r="I58" s="67">
        <f t="shared" si="22"/>
        <v>0</v>
      </c>
    </row>
    <row r="59" spans="1:9" ht="27" customHeight="1">
      <c r="A59" s="118"/>
      <c r="B59" s="23" t="s">
        <v>169</v>
      </c>
      <c r="C59" s="59">
        <f>D59/D58*100</f>
        <v>83.984375</v>
      </c>
      <c r="D59" s="67">
        <f>E59+F59+G59+H59+I59</f>
        <v>215</v>
      </c>
      <c r="E59" s="68">
        <v>113</v>
      </c>
      <c r="F59" s="68">
        <v>102</v>
      </c>
      <c r="G59" s="68"/>
      <c r="H59" s="68"/>
      <c r="I59" s="68"/>
    </row>
    <row r="60" spans="1:9" ht="27" customHeight="1">
      <c r="A60" s="118"/>
      <c r="B60" s="23" t="s">
        <v>171</v>
      </c>
      <c r="C60" s="59">
        <f t="shared" ref="C60:C61" si="23">D60/D59*100</f>
        <v>19.069767441860467</v>
      </c>
      <c r="D60" s="67">
        <f>E60+F60+G60+H60+I60</f>
        <v>41</v>
      </c>
      <c r="E60" s="68">
        <v>10</v>
      </c>
      <c r="F60" s="68">
        <v>31</v>
      </c>
      <c r="G60" s="68"/>
      <c r="H60" s="68"/>
      <c r="I60" s="68"/>
    </row>
    <row r="61" spans="1:9" ht="27" customHeight="1">
      <c r="A61" s="119"/>
      <c r="B61" s="23" t="s">
        <v>208</v>
      </c>
      <c r="C61" s="59">
        <f t="shared" si="23"/>
        <v>0</v>
      </c>
      <c r="D61" s="67">
        <f>E61+F61</f>
        <v>0</v>
      </c>
      <c r="E61" s="68">
        <v>0</v>
      </c>
      <c r="F61" s="68">
        <v>0</v>
      </c>
      <c r="G61" s="68"/>
      <c r="H61" s="68"/>
      <c r="I61" s="68"/>
    </row>
    <row r="62" spans="1:9" s="12" customFormat="1" ht="27" customHeight="1">
      <c r="A62" s="117">
        <v>5</v>
      </c>
      <c r="B62" s="120" t="s">
        <v>239</v>
      </c>
      <c r="C62" s="121"/>
      <c r="D62" s="67">
        <f>D63+D64+D65</f>
        <v>256</v>
      </c>
      <c r="E62" s="67">
        <f>E63+E64+E65</f>
        <v>123</v>
      </c>
      <c r="F62" s="67">
        <f t="shared" ref="F62:I62" si="24">F63+F64+F65</f>
        <v>133</v>
      </c>
      <c r="G62" s="67">
        <f t="shared" si="24"/>
        <v>0</v>
      </c>
      <c r="H62" s="67">
        <f t="shared" si="24"/>
        <v>0</v>
      </c>
      <c r="I62" s="67">
        <f t="shared" si="24"/>
        <v>0</v>
      </c>
    </row>
    <row r="63" spans="1:9" ht="27" customHeight="1">
      <c r="A63" s="118"/>
      <c r="B63" s="23" t="s">
        <v>169</v>
      </c>
      <c r="C63" s="59">
        <f>D63/D62*100</f>
        <v>83.984375</v>
      </c>
      <c r="D63" s="67">
        <f>E63+F63+G63+H63+I63</f>
        <v>215</v>
      </c>
      <c r="E63" s="68">
        <v>115</v>
      </c>
      <c r="F63" s="68">
        <v>100</v>
      </c>
      <c r="G63" s="68"/>
      <c r="H63" s="68"/>
      <c r="I63" s="68"/>
    </row>
    <row r="64" spans="1:9" ht="27" customHeight="1">
      <c r="A64" s="118"/>
      <c r="B64" s="23" t="s">
        <v>171</v>
      </c>
      <c r="C64" s="59">
        <f>D64/D63*100</f>
        <v>19.069767441860467</v>
      </c>
      <c r="D64" s="67">
        <f>E64+F64+G64+H64+I64</f>
        <v>41</v>
      </c>
      <c r="E64" s="68">
        <v>8</v>
      </c>
      <c r="F64" s="68">
        <v>33</v>
      </c>
      <c r="G64" s="68"/>
      <c r="H64" s="68"/>
      <c r="I64" s="68"/>
    </row>
    <row r="65" spans="1:9" ht="27" customHeight="1">
      <c r="A65" s="119"/>
      <c r="B65" s="23" t="s">
        <v>208</v>
      </c>
      <c r="C65" s="59">
        <v>0</v>
      </c>
      <c r="D65" s="67">
        <f>E65+F65</f>
        <v>0</v>
      </c>
      <c r="E65" s="68">
        <v>0</v>
      </c>
      <c r="F65" s="68">
        <v>0</v>
      </c>
      <c r="G65" s="68"/>
      <c r="H65" s="68"/>
      <c r="I65" s="68"/>
    </row>
    <row r="66" spans="1:9" s="12" customFormat="1" ht="30.75" customHeight="1">
      <c r="A66" s="11" t="s">
        <v>14</v>
      </c>
      <c r="B66" s="114" t="s">
        <v>240</v>
      </c>
      <c r="C66" s="115"/>
      <c r="D66" s="83">
        <f>SUM(E66:I66)</f>
        <v>0</v>
      </c>
      <c r="E66" s="83"/>
      <c r="F66" s="83"/>
      <c r="G66" s="83"/>
      <c r="H66" s="83"/>
      <c r="I66" s="79"/>
    </row>
    <row r="67" spans="1:9" s="12" customFormat="1" ht="30.75" customHeight="1">
      <c r="A67" s="11"/>
      <c r="B67" s="114" t="s">
        <v>241</v>
      </c>
      <c r="C67" s="115"/>
      <c r="D67" s="83">
        <f>SUM(E67:I67)</f>
        <v>0</v>
      </c>
      <c r="E67" s="83"/>
      <c r="F67" s="83"/>
      <c r="G67" s="83"/>
      <c r="H67" s="83"/>
      <c r="I67" s="79"/>
    </row>
    <row r="68" spans="1:9" s="12" customFormat="1" ht="27" customHeight="1">
      <c r="A68" s="90" t="s">
        <v>43</v>
      </c>
      <c r="B68" s="120" t="s">
        <v>168</v>
      </c>
      <c r="C68" s="121"/>
      <c r="D68" s="67">
        <f>D69+D70</f>
        <v>452</v>
      </c>
      <c r="E68" s="67"/>
      <c r="F68" s="67"/>
      <c r="G68" s="67">
        <f t="shared" ref="G68:I68" si="25">G69+G70+G71</f>
        <v>144</v>
      </c>
      <c r="H68" s="67">
        <f t="shared" si="25"/>
        <v>172</v>
      </c>
      <c r="I68" s="67">
        <f t="shared" si="25"/>
        <v>136</v>
      </c>
    </row>
    <row r="69" spans="1:9" ht="27" customHeight="1">
      <c r="A69" s="90"/>
      <c r="B69" s="23" t="s">
        <v>169</v>
      </c>
      <c r="C69" s="59">
        <f>D69/D68*100</f>
        <v>76.327433628318587</v>
      </c>
      <c r="D69" s="67">
        <f>E69+F69+G69+H69+I69</f>
        <v>345</v>
      </c>
      <c r="E69" s="68"/>
      <c r="F69" s="68"/>
      <c r="G69" s="68">
        <v>136</v>
      </c>
      <c r="H69" s="68">
        <v>106</v>
      </c>
      <c r="I69" s="68">
        <v>103</v>
      </c>
    </row>
    <row r="70" spans="1:9" ht="27" customHeight="1">
      <c r="A70" s="90"/>
      <c r="B70" s="23" t="s">
        <v>171</v>
      </c>
      <c r="C70" s="59">
        <f t="shared" ref="C70:C71" si="26">D70/D69*100</f>
        <v>31.014492753623191</v>
      </c>
      <c r="D70" s="67">
        <f>E70+F70+G70+H70+I70</f>
        <v>107</v>
      </c>
      <c r="E70" s="68"/>
      <c r="F70" s="68"/>
      <c r="G70" s="68">
        <v>8</v>
      </c>
      <c r="H70" s="68">
        <v>66</v>
      </c>
      <c r="I70" s="68">
        <v>33</v>
      </c>
    </row>
    <row r="71" spans="1:9" ht="27" customHeight="1">
      <c r="A71" s="90"/>
      <c r="B71" s="23" t="s">
        <v>208</v>
      </c>
      <c r="C71" s="59">
        <f t="shared" si="26"/>
        <v>0</v>
      </c>
      <c r="D71" s="67">
        <f>G71</f>
        <v>0</v>
      </c>
      <c r="E71" s="68"/>
      <c r="F71" s="68"/>
      <c r="G71" s="68">
        <v>0</v>
      </c>
      <c r="H71" s="68">
        <v>0</v>
      </c>
      <c r="I71" s="68">
        <v>0</v>
      </c>
    </row>
    <row r="72" spans="1:9" s="12" customFormat="1" ht="27" customHeight="1">
      <c r="A72" s="117" t="s">
        <v>44</v>
      </c>
      <c r="B72" s="120" t="s">
        <v>172</v>
      </c>
      <c r="C72" s="115"/>
      <c r="D72" s="64">
        <f>D73+D74</f>
        <v>452</v>
      </c>
      <c r="E72" s="64">
        <f>E73+E74+E75</f>
        <v>0</v>
      </c>
      <c r="F72" s="76">
        <f t="shared" ref="F72:I72" si="27">F73+F74+F75</f>
        <v>0</v>
      </c>
      <c r="G72" s="76">
        <f t="shared" si="27"/>
        <v>144</v>
      </c>
      <c r="H72" s="76">
        <f t="shared" si="27"/>
        <v>172</v>
      </c>
      <c r="I72" s="76">
        <f t="shared" si="27"/>
        <v>136</v>
      </c>
    </row>
    <row r="73" spans="1:9" ht="27" customHeight="1">
      <c r="A73" s="118"/>
      <c r="B73" s="23" t="s">
        <v>169</v>
      </c>
      <c r="C73" s="59">
        <f>D73/D72*100</f>
        <v>68.805309734513273</v>
      </c>
      <c r="D73" s="67">
        <f>E73+F73+G73+H73+I73</f>
        <v>311</v>
      </c>
      <c r="E73" s="68"/>
      <c r="F73" s="68"/>
      <c r="G73" s="68">
        <v>102</v>
      </c>
      <c r="H73" s="68">
        <v>106</v>
      </c>
      <c r="I73" s="68">
        <v>103</v>
      </c>
    </row>
    <row r="74" spans="1:9" ht="27" customHeight="1">
      <c r="A74" s="118"/>
      <c r="B74" s="23" t="s">
        <v>171</v>
      </c>
      <c r="C74" s="59">
        <f t="shared" ref="C74:C75" si="28">D74/D73*100</f>
        <v>45.337620578778136</v>
      </c>
      <c r="D74" s="67">
        <f>E74+F74+G74+H74+I74</f>
        <v>141</v>
      </c>
      <c r="E74" s="68"/>
      <c r="F74" s="68"/>
      <c r="G74" s="68">
        <v>42</v>
      </c>
      <c r="H74" s="68">
        <v>66</v>
      </c>
      <c r="I74" s="68">
        <v>33</v>
      </c>
    </row>
    <row r="75" spans="1:9" ht="27" customHeight="1">
      <c r="A75" s="119"/>
      <c r="B75" s="23" t="s">
        <v>208</v>
      </c>
      <c r="C75" s="59">
        <f t="shared" si="28"/>
        <v>0</v>
      </c>
      <c r="D75" s="67">
        <f>G75</f>
        <v>0</v>
      </c>
      <c r="E75" s="68"/>
      <c r="F75" s="68"/>
      <c r="G75" s="68">
        <v>0</v>
      </c>
      <c r="H75" s="68">
        <v>0</v>
      </c>
      <c r="I75" s="68">
        <v>0</v>
      </c>
    </row>
    <row r="76" spans="1:9" s="12" customFormat="1" ht="27" customHeight="1">
      <c r="A76" s="11"/>
      <c r="B76" s="120" t="s">
        <v>46</v>
      </c>
      <c r="C76" s="115"/>
      <c r="D76" s="64">
        <f>D77+D78</f>
        <v>452</v>
      </c>
      <c r="E76" s="64">
        <f>E77+E78+E79</f>
        <v>0</v>
      </c>
      <c r="F76" s="76">
        <f>F77+F78+F79</f>
        <v>0</v>
      </c>
      <c r="G76" s="76">
        <f>G77+G78+G79</f>
        <v>144</v>
      </c>
      <c r="H76" s="76">
        <f>H77+H78+H79</f>
        <v>172</v>
      </c>
      <c r="I76" s="76">
        <f>I77+I78+I79</f>
        <v>136</v>
      </c>
    </row>
    <row r="77" spans="1:9" ht="27" customHeight="1">
      <c r="A77" s="91">
        <v>3</v>
      </c>
      <c r="B77" s="23" t="s">
        <v>169</v>
      </c>
      <c r="C77" s="59">
        <f>D77/D76*100</f>
        <v>62.610619469026553</v>
      </c>
      <c r="D77" s="67">
        <f>E77+F77+G77+H77+I77</f>
        <v>283</v>
      </c>
      <c r="E77" s="68"/>
      <c r="F77" s="68"/>
      <c r="G77" s="68">
        <v>90</v>
      </c>
      <c r="H77" s="68">
        <v>104</v>
      </c>
      <c r="I77" s="68">
        <v>89</v>
      </c>
    </row>
    <row r="78" spans="1:9" ht="27" customHeight="1">
      <c r="A78" s="111"/>
      <c r="B78" s="23" t="s">
        <v>171</v>
      </c>
      <c r="C78" s="59">
        <f t="shared" ref="C78:C79" si="29">D78/D77*100</f>
        <v>59.717314487632514</v>
      </c>
      <c r="D78" s="67">
        <f>E78+F78+G78+H78+I78</f>
        <v>169</v>
      </c>
      <c r="E78" s="68"/>
      <c r="F78" s="68"/>
      <c r="G78" s="68">
        <v>54</v>
      </c>
      <c r="H78" s="68">
        <v>68</v>
      </c>
      <c r="I78" s="68">
        <v>47</v>
      </c>
    </row>
    <row r="79" spans="1:9" ht="27" customHeight="1">
      <c r="A79" s="92"/>
      <c r="B79" s="23" t="s">
        <v>208</v>
      </c>
      <c r="C79" s="59">
        <f t="shared" si="29"/>
        <v>0</v>
      </c>
      <c r="D79" s="67">
        <f>G79</f>
        <v>0</v>
      </c>
      <c r="E79" s="68"/>
      <c r="F79" s="68"/>
      <c r="G79" s="68">
        <v>0</v>
      </c>
      <c r="H79" s="68">
        <v>0</v>
      </c>
      <c r="I79" s="68">
        <v>0</v>
      </c>
    </row>
    <row r="80" spans="1:9" s="12" customFormat="1" ht="27" customHeight="1">
      <c r="A80" s="11"/>
      <c r="B80" s="120" t="s">
        <v>242</v>
      </c>
      <c r="C80" s="115"/>
      <c r="D80" s="61"/>
      <c r="E80" s="64"/>
      <c r="F80" s="64"/>
      <c r="G80" s="64"/>
      <c r="H80" s="64"/>
      <c r="I80" s="63"/>
    </row>
    <row r="81" spans="1:9" s="12" customFormat="1" ht="27" customHeight="1">
      <c r="A81" s="117">
        <v>1</v>
      </c>
      <c r="B81" s="120" t="s">
        <v>47</v>
      </c>
      <c r="C81" s="115"/>
      <c r="D81" s="64">
        <f>SUM(E81:I81)</f>
        <v>452</v>
      </c>
      <c r="E81" s="64"/>
      <c r="F81" s="64"/>
      <c r="G81" s="64">
        <f>G82+G83+G84</f>
        <v>144</v>
      </c>
      <c r="H81" s="76">
        <f t="shared" ref="H81:I81" si="30">H82+H83+H84</f>
        <v>172</v>
      </c>
      <c r="I81" s="76">
        <f t="shared" si="30"/>
        <v>136</v>
      </c>
    </row>
    <row r="82" spans="1:9" ht="27" customHeight="1">
      <c r="A82" s="118"/>
      <c r="B82" s="23" t="s">
        <v>169</v>
      </c>
      <c r="C82" s="59">
        <f>D82/D81*100</f>
        <v>65.486725663716811</v>
      </c>
      <c r="D82" s="67">
        <f>SUM(E82:I82)</f>
        <v>296</v>
      </c>
      <c r="E82" s="68"/>
      <c r="F82" s="68"/>
      <c r="G82" s="76">
        <v>94</v>
      </c>
      <c r="H82" s="76">
        <v>101</v>
      </c>
      <c r="I82" s="78">
        <v>101</v>
      </c>
    </row>
    <row r="83" spans="1:9" ht="27" customHeight="1">
      <c r="A83" s="118"/>
      <c r="B83" s="23" t="s">
        <v>171</v>
      </c>
      <c r="C83" s="59">
        <f t="shared" ref="C83:C84" si="31">D83/D82*100</f>
        <v>52.702702702702695</v>
      </c>
      <c r="D83" s="67">
        <f>SUM(E83:I83)</f>
        <v>156</v>
      </c>
      <c r="E83" s="68"/>
      <c r="F83" s="68"/>
      <c r="G83" s="68">
        <v>50</v>
      </c>
      <c r="H83" s="68">
        <v>71</v>
      </c>
      <c r="I83" s="77">
        <v>35</v>
      </c>
    </row>
    <row r="84" spans="1:9" ht="27" customHeight="1">
      <c r="A84" s="119"/>
      <c r="B84" s="23" t="s">
        <v>208</v>
      </c>
      <c r="C84" s="59">
        <f t="shared" si="31"/>
        <v>0</v>
      </c>
      <c r="D84" s="67">
        <f>G84</f>
        <v>0</v>
      </c>
      <c r="E84" s="68"/>
      <c r="F84" s="68"/>
      <c r="G84" s="68">
        <v>0</v>
      </c>
      <c r="H84" s="68">
        <v>0</v>
      </c>
      <c r="I84" s="77">
        <v>0</v>
      </c>
    </row>
    <row r="85" spans="1:9" s="12" customFormat="1" ht="27" customHeight="1">
      <c r="A85" s="117">
        <v>2</v>
      </c>
      <c r="B85" s="120" t="s">
        <v>48</v>
      </c>
      <c r="C85" s="115"/>
      <c r="D85" s="64">
        <f>SUM(E85:I85)</f>
        <v>452</v>
      </c>
      <c r="E85" s="64"/>
      <c r="F85" s="64"/>
      <c r="G85" s="64">
        <f>G86+G87</f>
        <v>144</v>
      </c>
      <c r="H85" s="76">
        <f t="shared" ref="H85:I85" si="32">H86+H87</f>
        <v>172</v>
      </c>
      <c r="I85" s="76">
        <f t="shared" si="32"/>
        <v>136</v>
      </c>
    </row>
    <row r="86" spans="1:9" ht="27" customHeight="1">
      <c r="A86" s="118"/>
      <c r="B86" s="23" t="s">
        <v>169</v>
      </c>
      <c r="C86" s="59">
        <f>D86/D85*100</f>
        <v>64.82300884955751</v>
      </c>
      <c r="D86" s="67">
        <f>SUM(E86:I86)</f>
        <v>293</v>
      </c>
      <c r="E86" s="68"/>
      <c r="F86" s="68"/>
      <c r="G86" s="68">
        <v>90</v>
      </c>
      <c r="H86" s="68">
        <v>100</v>
      </c>
      <c r="I86" s="68">
        <v>103</v>
      </c>
    </row>
    <row r="87" spans="1:9" ht="27" customHeight="1">
      <c r="A87" s="118"/>
      <c r="B87" s="23" t="s">
        <v>171</v>
      </c>
      <c r="C87" s="59">
        <f>D87/D86*100</f>
        <v>54.26621160409556</v>
      </c>
      <c r="D87" s="67">
        <f>SUM(E87:I87)</f>
        <v>159</v>
      </c>
      <c r="E87" s="68"/>
      <c r="F87" s="68"/>
      <c r="G87" s="68">
        <v>54</v>
      </c>
      <c r="H87" s="68">
        <v>72</v>
      </c>
      <c r="I87" s="68">
        <v>33</v>
      </c>
    </row>
    <row r="88" spans="1:9" ht="27" customHeight="1">
      <c r="A88" s="119"/>
      <c r="B88" s="23" t="s">
        <v>208</v>
      </c>
      <c r="C88" s="59">
        <f>D88/D87*100</f>
        <v>0</v>
      </c>
      <c r="D88" s="67">
        <f>G88</f>
        <v>0</v>
      </c>
      <c r="E88" s="68"/>
      <c r="F88" s="68"/>
      <c r="G88" s="68">
        <v>0</v>
      </c>
      <c r="H88" s="68">
        <v>0</v>
      </c>
      <c r="I88" s="68">
        <v>0</v>
      </c>
    </row>
    <row r="89" spans="1:9" ht="27" customHeight="1">
      <c r="A89" s="90" t="s">
        <v>45</v>
      </c>
      <c r="B89" s="120" t="s">
        <v>49</v>
      </c>
      <c r="C89" s="115"/>
      <c r="D89" s="64">
        <f t="shared" ref="D89:D96" si="33">SUM(E89:I89)</f>
        <v>452</v>
      </c>
      <c r="E89" s="64"/>
      <c r="F89" s="64"/>
      <c r="G89" s="64">
        <f>G90+G91+G92</f>
        <v>144</v>
      </c>
      <c r="H89" s="76">
        <f t="shared" ref="H89:I89" si="34">H90+H91+H92</f>
        <v>172</v>
      </c>
      <c r="I89" s="76">
        <f t="shared" si="34"/>
        <v>136</v>
      </c>
    </row>
    <row r="90" spans="1:9" ht="27" customHeight="1">
      <c r="A90" s="90"/>
      <c r="B90" s="23" t="s">
        <v>169</v>
      </c>
      <c r="C90" s="59">
        <f>D90/D89*100</f>
        <v>75.221238938053091</v>
      </c>
      <c r="D90" s="67">
        <f t="shared" si="33"/>
        <v>340</v>
      </c>
      <c r="E90" s="68"/>
      <c r="F90" s="68"/>
      <c r="G90" s="68">
        <v>115</v>
      </c>
      <c r="H90" s="68">
        <v>116</v>
      </c>
      <c r="I90" s="68">
        <v>109</v>
      </c>
    </row>
    <row r="91" spans="1:9" ht="27" customHeight="1">
      <c r="A91" s="90"/>
      <c r="B91" s="23" t="s">
        <v>171</v>
      </c>
      <c r="C91" s="59">
        <f t="shared" ref="C91:C92" si="35">D91/D90*100</f>
        <v>32.941176470588232</v>
      </c>
      <c r="D91" s="67">
        <f t="shared" si="33"/>
        <v>112</v>
      </c>
      <c r="E91" s="68"/>
      <c r="F91" s="68"/>
      <c r="G91" s="68">
        <v>29</v>
      </c>
      <c r="H91" s="68">
        <v>56</v>
      </c>
      <c r="I91" s="68">
        <v>27</v>
      </c>
    </row>
    <row r="92" spans="1:9" ht="27" customHeight="1">
      <c r="A92" s="90"/>
      <c r="B92" s="23" t="s">
        <v>208</v>
      </c>
      <c r="C92" s="59">
        <f t="shared" si="35"/>
        <v>0</v>
      </c>
      <c r="D92" s="67">
        <f t="shared" si="33"/>
        <v>0</v>
      </c>
      <c r="E92" s="68"/>
      <c r="F92" s="68"/>
      <c r="G92" s="68">
        <v>0</v>
      </c>
      <c r="H92" s="68">
        <v>0</v>
      </c>
      <c r="I92" s="68">
        <v>0</v>
      </c>
    </row>
    <row r="93" spans="1:9" ht="27" customHeight="1">
      <c r="A93" s="91" t="s">
        <v>50</v>
      </c>
      <c r="B93" s="120" t="s">
        <v>51</v>
      </c>
      <c r="C93" s="115"/>
      <c r="D93" s="64">
        <f t="shared" si="33"/>
        <v>452</v>
      </c>
      <c r="E93" s="64"/>
      <c r="F93" s="64"/>
      <c r="G93" s="64">
        <f>G94+G95+G96</f>
        <v>144</v>
      </c>
      <c r="H93" s="76">
        <f t="shared" ref="H93:I93" si="36">H94+H95+H96</f>
        <v>172</v>
      </c>
      <c r="I93" s="76">
        <f t="shared" si="36"/>
        <v>136</v>
      </c>
    </row>
    <row r="94" spans="1:9" ht="27" customHeight="1">
      <c r="A94" s="111"/>
      <c r="B94" s="23" t="s">
        <v>169</v>
      </c>
      <c r="C94" s="59">
        <f>D94/D93*100</f>
        <v>82.964601769911511</v>
      </c>
      <c r="D94" s="67">
        <f t="shared" si="33"/>
        <v>375</v>
      </c>
      <c r="E94" s="68"/>
      <c r="F94" s="68"/>
      <c r="G94" s="68">
        <v>131</v>
      </c>
      <c r="H94" s="68">
        <v>127</v>
      </c>
      <c r="I94" s="68">
        <v>117</v>
      </c>
    </row>
    <row r="95" spans="1:9" ht="27" customHeight="1">
      <c r="A95" s="111"/>
      <c r="B95" s="23" t="s">
        <v>171</v>
      </c>
      <c r="C95" s="59">
        <f t="shared" ref="C95:C96" si="37">D95/D94*100</f>
        <v>20.533333333333335</v>
      </c>
      <c r="D95" s="67">
        <f t="shared" si="33"/>
        <v>77</v>
      </c>
      <c r="E95" s="68"/>
      <c r="F95" s="68"/>
      <c r="G95" s="68">
        <v>13</v>
      </c>
      <c r="H95" s="68">
        <v>45</v>
      </c>
      <c r="I95" s="68">
        <v>19</v>
      </c>
    </row>
    <row r="96" spans="1:9" ht="27" customHeight="1">
      <c r="A96" s="92"/>
      <c r="B96" s="23" t="s">
        <v>208</v>
      </c>
      <c r="C96" s="59">
        <f t="shared" si="37"/>
        <v>0</v>
      </c>
      <c r="D96" s="67">
        <f t="shared" si="33"/>
        <v>0</v>
      </c>
      <c r="E96" s="68"/>
      <c r="F96" s="68"/>
      <c r="G96" s="68">
        <v>0</v>
      </c>
      <c r="H96" s="68">
        <v>0</v>
      </c>
      <c r="I96" s="68">
        <v>0</v>
      </c>
    </row>
    <row r="97" spans="1:9" ht="24.75" customHeight="1">
      <c r="A97" s="11" t="s">
        <v>23</v>
      </c>
      <c r="B97" s="21" t="s">
        <v>52</v>
      </c>
      <c r="C97" s="58"/>
      <c r="D97" s="61"/>
      <c r="E97" s="64"/>
      <c r="F97" s="64"/>
      <c r="G97" s="64"/>
      <c r="H97" s="64"/>
      <c r="I97" s="63"/>
    </row>
    <row r="98" spans="1:9" ht="24.75" customHeight="1">
      <c r="A98" s="11" t="s">
        <v>43</v>
      </c>
      <c r="B98" s="21" t="s">
        <v>53</v>
      </c>
      <c r="C98" s="58"/>
      <c r="D98" s="64">
        <f>E98+F98+G98+H98+I98</f>
        <v>708</v>
      </c>
      <c r="E98" s="64">
        <f>E99+E100+E101</f>
        <v>123</v>
      </c>
      <c r="F98" s="76">
        <f t="shared" ref="F98:I98" si="38">F99+F100</f>
        <v>133</v>
      </c>
      <c r="G98" s="76">
        <f t="shared" si="38"/>
        <v>144</v>
      </c>
      <c r="H98" s="76">
        <f t="shared" si="38"/>
        <v>172</v>
      </c>
      <c r="I98" s="76">
        <f t="shared" si="38"/>
        <v>136</v>
      </c>
    </row>
    <row r="99" spans="1:9" ht="24.75" customHeight="1">
      <c r="A99" s="10" t="s">
        <v>54</v>
      </c>
      <c r="B99" s="24" t="s">
        <v>173</v>
      </c>
      <c r="C99" s="59">
        <f>D99/D98*100</f>
        <v>58.050847457627121</v>
      </c>
      <c r="D99" s="64">
        <f>E99+F99+G99+H99+L100</f>
        <v>411</v>
      </c>
      <c r="E99" s="68">
        <v>120</v>
      </c>
      <c r="F99" s="68">
        <v>119</v>
      </c>
      <c r="G99" s="68">
        <v>83</v>
      </c>
      <c r="H99" s="68">
        <v>89</v>
      </c>
      <c r="I99" s="68">
        <v>82</v>
      </c>
    </row>
    <row r="100" spans="1:9" ht="24.75" customHeight="1">
      <c r="A100" s="10" t="s">
        <v>55</v>
      </c>
      <c r="B100" s="24" t="s">
        <v>174</v>
      </c>
      <c r="C100" s="59">
        <f t="shared" ref="C100:C141" si="39">D100/D99*100</f>
        <v>38.929440389294406</v>
      </c>
      <c r="D100" s="76">
        <f t="shared" ref="D100:D101" si="40">E100+F100+G100+H100+L101</f>
        <v>160</v>
      </c>
      <c r="E100" s="68">
        <v>2</v>
      </c>
      <c r="F100" s="68">
        <v>14</v>
      </c>
      <c r="G100" s="68">
        <v>61</v>
      </c>
      <c r="H100" s="68">
        <v>83</v>
      </c>
      <c r="I100" s="68">
        <v>54</v>
      </c>
    </row>
    <row r="101" spans="1:9" ht="24.75" customHeight="1">
      <c r="A101" s="10" t="s">
        <v>56</v>
      </c>
      <c r="B101" s="24" t="s">
        <v>175</v>
      </c>
      <c r="C101" s="59">
        <f t="shared" si="39"/>
        <v>0.625</v>
      </c>
      <c r="D101" s="76">
        <f t="shared" si="40"/>
        <v>1</v>
      </c>
      <c r="E101" s="70">
        <v>1</v>
      </c>
      <c r="F101" s="70">
        <v>0</v>
      </c>
      <c r="G101" s="70">
        <v>0</v>
      </c>
      <c r="H101" s="70">
        <v>0</v>
      </c>
      <c r="I101" s="70">
        <v>0</v>
      </c>
    </row>
    <row r="102" spans="1:9" ht="24.75" customHeight="1">
      <c r="A102" s="11" t="s">
        <v>44</v>
      </c>
      <c r="B102" s="21" t="s">
        <v>57</v>
      </c>
      <c r="C102" s="59"/>
      <c r="D102" s="64">
        <f>SUM(E102:I102)</f>
        <v>708</v>
      </c>
      <c r="E102" s="64">
        <f>E103+E104+E105</f>
        <v>123</v>
      </c>
      <c r="F102" s="76">
        <f t="shared" ref="F102:I102" si="41">F103+F104+F105</f>
        <v>133</v>
      </c>
      <c r="G102" s="76">
        <f t="shared" si="41"/>
        <v>144</v>
      </c>
      <c r="H102" s="76">
        <f t="shared" si="41"/>
        <v>172</v>
      </c>
      <c r="I102" s="76">
        <f t="shared" si="41"/>
        <v>136</v>
      </c>
    </row>
    <row r="103" spans="1:9" ht="24.75" customHeight="1">
      <c r="A103" s="10" t="s">
        <v>54</v>
      </c>
      <c r="B103" s="24" t="s">
        <v>173</v>
      </c>
      <c r="C103" s="59">
        <f t="shared" si="39"/>
        <v>73.587570621468927</v>
      </c>
      <c r="D103" s="67">
        <f>SUM(E103:I103)</f>
        <v>521</v>
      </c>
      <c r="E103" s="68">
        <v>123</v>
      </c>
      <c r="F103" s="68">
        <v>123</v>
      </c>
      <c r="G103" s="68">
        <v>90</v>
      </c>
      <c r="H103" s="68">
        <v>84</v>
      </c>
      <c r="I103" s="68">
        <v>101</v>
      </c>
    </row>
    <row r="104" spans="1:9" ht="24.75" customHeight="1">
      <c r="A104" s="10" t="s">
        <v>55</v>
      </c>
      <c r="B104" s="24" t="s">
        <v>174</v>
      </c>
      <c r="C104" s="59">
        <f t="shared" si="39"/>
        <v>35.892514395393476</v>
      </c>
      <c r="D104" s="67">
        <f>SUM(E104:I104)</f>
        <v>187</v>
      </c>
      <c r="E104" s="68">
        <v>0</v>
      </c>
      <c r="F104" s="68">
        <v>10</v>
      </c>
      <c r="G104" s="68">
        <v>54</v>
      </c>
      <c r="H104" s="68">
        <v>88</v>
      </c>
      <c r="I104" s="68">
        <v>35</v>
      </c>
    </row>
    <row r="105" spans="1:9" ht="24.75" customHeight="1">
      <c r="A105" s="10" t="s">
        <v>56</v>
      </c>
      <c r="B105" s="24" t="s">
        <v>175</v>
      </c>
      <c r="C105" s="59">
        <f t="shared" si="39"/>
        <v>0</v>
      </c>
      <c r="D105" s="69">
        <f>E105</f>
        <v>0</v>
      </c>
      <c r="E105" s="70">
        <v>0</v>
      </c>
      <c r="F105" s="70">
        <v>0</v>
      </c>
      <c r="G105" s="70">
        <v>0</v>
      </c>
      <c r="H105" s="70">
        <v>0</v>
      </c>
      <c r="I105" s="70">
        <v>0</v>
      </c>
    </row>
    <row r="106" spans="1:9" ht="24.75" customHeight="1">
      <c r="A106" s="11">
        <v>3</v>
      </c>
      <c r="B106" s="21" t="s">
        <v>64</v>
      </c>
      <c r="C106" s="59"/>
      <c r="D106" s="64">
        <f>D107+D108</f>
        <v>708</v>
      </c>
      <c r="E106" s="76">
        <f t="shared" ref="E106:I106" si="42">E107+E108</f>
        <v>123</v>
      </c>
      <c r="F106" s="76">
        <f t="shared" si="42"/>
        <v>133</v>
      </c>
      <c r="G106" s="76">
        <f t="shared" si="42"/>
        <v>144</v>
      </c>
      <c r="H106" s="76">
        <f t="shared" si="42"/>
        <v>172</v>
      </c>
      <c r="I106" s="76">
        <f t="shared" si="42"/>
        <v>136</v>
      </c>
    </row>
    <row r="107" spans="1:9" ht="24.75" customHeight="1">
      <c r="A107" s="10" t="s">
        <v>54</v>
      </c>
      <c r="B107" s="24" t="s">
        <v>173</v>
      </c>
      <c r="C107" s="59">
        <f t="shared" si="39"/>
        <v>72.881355932203391</v>
      </c>
      <c r="D107" s="67">
        <f>E107+F107+H107+G107+I107</f>
        <v>516</v>
      </c>
      <c r="E107" s="68">
        <v>108</v>
      </c>
      <c r="F107" s="68">
        <v>105</v>
      </c>
      <c r="G107" s="68">
        <v>102</v>
      </c>
      <c r="H107" s="68">
        <v>112</v>
      </c>
      <c r="I107" s="68">
        <v>89</v>
      </c>
    </row>
    <row r="108" spans="1:9" ht="24.75" customHeight="1">
      <c r="A108" s="10" t="s">
        <v>55</v>
      </c>
      <c r="B108" s="24" t="s">
        <v>174</v>
      </c>
      <c r="C108" s="59">
        <f t="shared" si="39"/>
        <v>37.209302325581397</v>
      </c>
      <c r="D108" s="67">
        <f>E108+F108+H108+G108+I108</f>
        <v>192</v>
      </c>
      <c r="E108" s="68">
        <v>15</v>
      </c>
      <c r="F108" s="68">
        <v>28</v>
      </c>
      <c r="G108" s="68">
        <v>42</v>
      </c>
      <c r="H108" s="68">
        <v>60</v>
      </c>
      <c r="I108" s="68">
        <v>47</v>
      </c>
    </row>
    <row r="109" spans="1:9" ht="24.75" customHeight="1">
      <c r="A109" s="10" t="s">
        <v>56</v>
      </c>
      <c r="B109" s="24" t="s">
        <v>175</v>
      </c>
      <c r="C109" s="59">
        <f t="shared" si="39"/>
        <v>0</v>
      </c>
      <c r="D109" s="69">
        <f>SUM(E109:I109)</f>
        <v>0</v>
      </c>
      <c r="E109" s="70">
        <v>0</v>
      </c>
      <c r="F109" s="70">
        <v>0</v>
      </c>
      <c r="G109" s="70">
        <v>0</v>
      </c>
      <c r="H109" s="70">
        <v>0</v>
      </c>
      <c r="I109" s="70">
        <v>0</v>
      </c>
    </row>
    <row r="110" spans="1:9" ht="24.75" customHeight="1">
      <c r="A110" s="11">
        <v>4</v>
      </c>
      <c r="B110" s="21" t="s">
        <v>176</v>
      </c>
      <c r="C110" s="59"/>
      <c r="D110" s="71">
        <f>D111+D112</f>
        <v>400</v>
      </c>
      <c r="E110" s="71">
        <f t="shared" ref="E110:G110" si="43">E111+E112</f>
        <v>123</v>
      </c>
      <c r="F110" s="71">
        <f t="shared" si="43"/>
        <v>133</v>
      </c>
      <c r="G110" s="71">
        <f t="shared" si="43"/>
        <v>144</v>
      </c>
      <c r="H110" s="72"/>
      <c r="I110" s="72"/>
    </row>
    <row r="111" spans="1:9" ht="24.75" customHeight="1">
      <c r="A111" s="10" t="s">
        <v>54</v>
      </c>
      <c r="B111" s="24" t="s">
        <v>173</v>
      </c>
      <c r="C111" s="59">
        <f t="shared" si="39"/>
        <v>73.75</v>
      </c>
      <c r="D111" s="67">
        <f>E111+F111+G111</f>
        <v>295</v>
      </c>
      <c r="E111" s="68">
        <v>101</v>
      </c>
      <c r="F111" s="68">
        <v>103</v>
      </c>
      <c r="G111" s="68">
        <v>91</v>
      </c>
      <c r="H111" s="73"/>
      <c r="I111" s="73"/>
    </row>
    <row r="112" spans="1:9" ht="24.75" customHeight="1">
      <c r="A112" s="10" t="s">
        <v>55</v>
      </c>
      <c r="B112" s="24" t="s">
        <v>174</v>
      </c>
      <c r="C112" s="59">
        <f t="shared" si="39"/>
        <v>35.593220338983052</v>
      </c>
      <c r="D112" s="67">
        <f t="shared" ref="D112:D113" si="44">E112+F112+G112</f>
        <v>105</v>
      </c>
      <c r="E112" s="68">
        <v>22</v>
      </c>
      <c r="F112" s="68">
        <v>30</v>
      </c>
      <c r="G112" s="68">
        <v>53</v>
      </c>
      <c r="H112" s="73"/>
      <c r="I112" s="73"/>
    </row>
    <row r="113" spans="1:9" ht="24.75" customHeight="1">
      <c r="A113" s="10" t="s">
        <v>56</v>
      </c>
      <c r="B113" s="24" t="s">
        <v>175</v>
      </c>
      <c r="C113" s="59">
        <f t="shared" si="39"/>
        <v>0</v>
      </c>
      <c r="D113" s="67">
        <f t="shared" si="44"/>
        <v>0</v>
      </c>
      <c r="E113" s="70">
        <v>0</v>
      </c>
      <c r="F113" s="70">
        <v>0</v>
      </c>
      <c r="G113" s="70">
        <v>0</v>
      </c>
      <c r="H113" s="73"/>
      <c r="I113" s="73"/>
    </row>
    <row r="114" spans="1:9" ht="24.75" customHeight="1">
      <c r="A114" s="11">
        <v>5</v>
      </c>
      <c r="B114" s="21" t="s">
        <v>58</v>
      </c>
      <c r="C114" s="59"/>
      <c r="D114" s="61">
        <f>D115+D116</f>
        <v>308</v>
      </c>
      <c r="E114" s="72"/>
      <c r="F114" s="72"/>
      <c r="G114" s="72"/>
      <c r="H114" s="67">
        <f>H115+H116</f>
        <v>172</v>
      </c>
      <c r="I114" s="67">
        <f>I115+I116+I117</f>
        <v>136</v>
      </c>
    </row>
    <row r="115" spans="1:9" ht="24.75" customHeight="1">
      <c r="A115" s="10" t="s">
        <v>54</v>
      </c>
      <c r="B115" s="24" t="s">
        <v>173</v>
      </c>
      <c r="C115" s="59">
        <f t="shared" si="39"/>
        <v>66.558441558441558</v>
      </c>
      <c r="D115" s="69">
        <f>H115+I115</f>
        <v>205</v>
      </c>
      <c r="E115" s="73"/>
      <c r="F115" s="73"/>
      <c r="G115" s="73"/>
      <c r="H115" s="68">
        <v>111</v>
      </c>
      <c r="I115" s="68">
        <v>94</v>
      </c>
    </row>
    <row r="116" spans="1:9" ht="24.75" customHeight="1">
      <c r="A116" s="10" t="s">
        <v>55</v>
      </c>
      <c r="B116" s="24" t="s">
        <v>174</v>
      </c>
      <c r="C116" s="59">
        <f t="shared" si="39"/>
        <v>50.243902439024389</v>
      </c>
      <c r="D116" s="69">
        <f>H116+I116</f>
        <v>103</v>
      </c>
      <c r="E116" s="73"/>
      <c r="F116" s="73"/>
      <c r="G116" s="73"/>
      <c r="H116" s="68">
        <v>61</v>
      </c>
      <c r="I116" s="68">
        <v>42</v>
      </c>
    </row>
    <row r="117" spans="1:9" ht="24.75" customHeight="1">
      <c r="A117" s="10" t="s">
        <v>56</v>
      </c>
      <c r="B117" s="24" t="s">
        <v>175</v>
      </c>
      <c r="C117" s="59">
        <f t="shared" si="39"/>
        <v>0</v>
      </c>
      <c r="D117" s="69">
        <v>0</v>
      </c>
      <c r="E117" s="73"/>
      <c r="F117" s="73"/>
      <c r="G117" s="73"/>
      <c r="H117" s="70">
        <v>0</v>
      </c>
      <c r="I117" s="70">
        <v>0</v>
      </c>
    </row>
    <row r="118" spans="1:9" ht="24.75" customHeight="1">
      <c r="A118" s="11">
        <v>6</v>
      </c>
      <c r="B118" s="21" t="s">
        <v>59</v>
      </c>
      <c r="C118" s="59"/>
      <c r="D118" s="61">
        <f>H118+I118</f>
        <v>308</v>
      </c>
      <c r="E118" s="72"/>
      <c r="F118" s="72"/>
      <c r="G118" s="72"/>
      <c r="H118" s="67">
        <f>H119+H120</f>
        <v>172</v>
      </c>
      <c r="I118" s="67">
        <f>I119+I120</f>
        <v>136</v>
      </c>
    </row>
    <row r="119" spans="1:9" ht="24.75" customHeight="1">
      <c r="A119" s="10" t="s">
        <v>54</v>
      </c>
      <c r="B119" s="24" t="s">
        <v>173</v>
      </c>
      <c r="C119" s="59">
        <f t="shared" si="39"/>
        <v>63.311688311688307</v>
      </c>
      <c r="D119" s="69">
        <f>H119+I119</f>
        <v>195</v>
      </c>
      <c r="E119" s="73"/>
      <c r="F119" s="73"/>
      <c r="G119" s="73"/>
      <c r="H119" s="68">
        <v>99</v>
      </c>
      <c r="I119" s="68">
        <v>96</v>
      </c>
    </row>
    <row r="120" spans="1:9" ht="24.75" customHeight="1">
      <c r="A120" s="10" t="s">
        <v>55</v>
      </c>
      <c r="B120" s="24" t="s">
        <v>174</v>
      </c>
      <c r="C120" s="59">
        <f t="shared" si="39"/>
        <v>57.948717948717956</v>
      </c>
      <c r="D120" s="69">
        <f>H120+I120</f>
        <v>113</v>
      </c>
      <c r="E120" s="73"/>
      <c r="F120" s="73"/>
      <c r="G120" s="73"/>
      <c r="H120" s="68">
        <v>73</v>
      </c>
      <c r="I120" s="68">
        <v>40</v>
      </c>
    </row>
    <row r="121" spans="1:9" ht="24.75" customHeight="1">
      <c r="A121" s="10" t="s">
        <v>56</v>
      </c>
      <c r="B121" s="24" t="s">
        <v>175</v>
      </c>
      <c r="C121" s="59">
        <f t="shared" si="39"/>
        <v>0</v>
      </c>
      <c r="D121" s="69">
        <v>0</v>
      </c>
      <c r="E121" s="73"/>
      <c r="F121" s="73"/>
      <c r="G121" s="73"/>
      <c r="H121" s="70">
        <v>0</v>
      </c>
      <c r="I121" s="70">
        <v>0</v>
      </c>
    </row>
    <row r="122" spans="1:9" ht="24.75" customHeight="1">
      <c r="A122" s="11">
        <v>7</v>
      </c>
      <c r="B122" s="21" t="s">
        <v>216</v>
      </c>
      <c r="C122" s="59"/>
      <c r="D122" s="64">
        <f>E122+F122+G122+H122+I122</f>
        <v>708</v>
      </c>
      <c r="E122" s="64">
        <f>E123+E124+E125</f>
        <v>123</v>
      </c>
      <c r="F122" s="76">
        <f t="shared" ref="F122:I122" si="45">F123+F124+F125</f>
        <v>133</v>
      </c>
      <c r="G122" s="76">
        <f t="shared" si="45"/>
        <v>144</v>
      </c>
      <c r="H122" s="76">
        <f t="shared" si="45"/>
        <v>172</v>
      </c>
      <c r="I122" s="76">
        <f t="shared" si="45"/>
        <v>136</v>
      </c>
    </row>
    <row r="123" spans="1:9" ht="24.75" customHeight="1">
      <c r="A123" s="10" t="s">
        <v>54</v>
      </c>
      <c r="B123" s="24" t="s">
        <v>173</v>
      </c>
      <c r="C123" s="59">
        <f t="shared" si="39"/>
        <v>59.039548022598879</v>
      </c>
      <c r="D123" s="67">
        <f>SUM(E123:I123)</f>
        <v>418</v>
      </c>
      <c r="E123" s="68">
        <v>91</v>
      </c>
      <c r="F123" s="68">
        <v>82</v>
      </c>
      <c r="G123" s="68">
        <v>79</v>
      </c>
      <c r="H123" s="68">
        <v>85</v>
      </c>
      <c r="I123" s="68">
        <v>81</v>
      </c>
    </row>
    <row r="124" spans="1:9" ht="24.75" customHeight="1">
      <c r="A124" s="10" t="s">
        <v>55</v>
      </c>
      <c r="B124" s="24" t="s">
        <v>174</v>
      </c>
      <c r="C124" s="59">
        <f t="shared" si="39"/>
        <v>69.377990430622006</v>
      </c>
      <c r="D124" s="67">
        <f>SUM(E124:I124)</f>
        <v>290</v>
      </c>
      <c r="E124" s="68">
        <v>32</v>
      </c>
      <c r="F124" s="68">
        <v>51</v>
      </c>
      <c r="G124" s="68">
        <v>65</v>
      </c>
      <c r="H124" s="68">
        <v>87</v>
      </c>
      <c r="I124" s="68">
        <v>55</v>
      </c>
    </row>
    <row r="125" spans="1:9" ht="24.75" customHeight="1">
      <c r="A125" s="10" t="s">
        <v>56</v>
      </c>
      <c r="B125" s="24" t="s">
        <v>175</v>
      </c>
      <c r="C125" s="59">
        <f t="shared" si="39"/>
        <v>0.34482758620689657</v>
      </c>
      <c r="D125" s="69">
        <v>1</v>
      </c>
      <c r="E125" s="70">
        <v>0</v>
      </c>
      <c r="F125" s="70">
        <v>0</v>
      </c>
      <c r="G125" s="70">
        <v>0</v>
      </c>
      <c r="H125" s="70">
        <v>0</v>
      </c>
      <c r="I125" s="70">
        <v>0</v>
      </c>
    </row>
    <row r="126" spans="1:9" ht="24.75" customHeight="1">
      <c r="A126" s="11">
        <v>8</v>
      </c>
      <c r="B126" s="21" t="s">
        <v>217</v>
      </c>
      <c r="C126" s="59"/>
      <c r="D126" s="64">
        <f>SUM(E126:I126)</f>
        <v>708</v>
      </c>
      <c r="E126" s="64">
        <f>E127+E128+E129</f>
        <v>123</v>
      </c>
      <c r="F126" s="76">
        <f t="shared" ref="F126:I126" si="46">F127+F128+F129</f>
        <v>133</v>
      </c>
      <c r="G126" s="76">
        <f t="shared" si="46"/>
        <v>144</v>
      </c>
      <c r="H126" s="76">
        <f t="shared" si="46"/>
        <v>172</v>
      </c>
      <c r="I126" s="76">
        <f t="shared" si="46"/>
        <v>136</v>
      </c>
    </row>
    <row r="127" spans="1:9" ht="24.75" customHeight="1">
      <c r="A127" s="10" t="s">
        <v>54</v>
      </c>
      <c r="B127" s="24" t="s">
        <v>173</v>
      </c>
      <c r="C127" s="59">
        <f t="shared" si="39"/>
        <v>61.581920903954803</v>
      </c>
      <c r="D127" s="67">
        <f>SUM(E127:I127)</f>
        <v>436</v>
      </c>
      <c r="E127" s="68">
        <v>85</v>
      </c>
      <c r="F127" s="68">
        <v>82</v>
      </c>
      <c r="G127" s="68">
        <v>85</v>
      </c>
      <c r="H127" s="68">
        <v>98</v>
      </c>
      <c r="I127" s="68">
        <v>86</v>
      </c>
    </row>
    <row r="128" spans="1:9" ht="24.75" customHeight="1">
      <c r="A128" s="10" t="s">
        <v>55</v>
      </c>
      <c r="B128" s="24" t="s">
        <v>174</v>
      </c>
      <c r="C128" s="59">
        <f t="shared" si="39"/>
        <v>62.385321100917437</v>
      </c>
      <c r="D128" s="67">
        <f>SUM(E128:I128)</f>
        <v>272</v>
      </c>
      <c r="E128" s="68">
        <v>38</v>
      </c>
      <c r="F128" s="68">
        <v>51</v>
      </c>
      <c r="G128" s="68">
        <v>59</v>
      </c>
      <c r="H128" s="68">
        <v>74</v>
      </c>
      <c r="I128" s="68">
        <v>50</v>
      </c>
    </row>
    <row r="129" spans="1:9" ht="24.75" customHeight="1">
      <c r="A129" s="10" t="s">
        <v>56</v>
      </c>
      <c r="B129" s="24" t="s">
        <v>175</v>
      </c>
      <c r="C129" s="59">
        <f t="shared" si="39"/>
        <v>0</v>
      </c>
      <c r="D129" s="69">
        <f>SUM(E129:I129)</f>
        <v>0</v>
      </c>
      <c r="E129" s="70">
        <v>0</v>
      </c>
      <c r="F129" s="70">
        <v>0</v>
      </c>
      <c r="G129" s="70">
        <v>0</v>
      </c>
      <c r="H129" s="70">
        <v>0</v>
      </c>
      <c r="I129" s="70">
        <v>0</v>
      </c>
    </row>
    <row r="130" spans="1:9" ht="24" customHeight="1">
      <c r="A130" s="11">
        <v>9</v>
      </c>
      <c r="B130" s="21" t="s">
        <v>68</v>
      </c>
      <c r="C130" s="59"/>
      <c r="D130" s="64">
        <f>SUM(E130:I130)</f>
        <v>452</v>
      </c>
      <c r="E130" s="64"/>
      <c r="F130" s="64"/>
      <c r="G130" s="64">
        <f>G131+G132+G133</f>
        <v>144</v>
      </c>
      <c r="H130" s="76">
        <f t="shared" ref="H130:I130" si="47">H131+H132+H133</f>
        <v>172</v>
      </c>
      <c r="I130" s="76">
        <f t="shared" si="47"/>
        <v>136</v>
      </c>
    </row>
    <row r="131" spans="1:9" ht="24" customHeight="1">
      <c r="A131" s="10" t="s">
        <v>54</v>
      </c>
      <c r="B131" s="24" t="s">
        <v>173</v>
      </c>
      <c r="C131" s="59">
        <f t="shared" si="39"/>
        <v>61.946902654867252</v>
      </c>
      <c r="D131" s="67">
        <f>G131+H131+I131</f>
        <v>280</v>
      </c>
      <c r="E131" s="68"/>
      <c r="F131" s="68"/>
      <c r="G131" s="68">
        <v>95</v>
      </c>
      <c r="H131" s="68">
        <v>101</v>
      </c>
      <c r="I131" s="68">
        <v>84</v>
      </c>
    </row>
    <row r="132" spans="1:9" ht="24" customHeight="1">
      <c r="A132" s="10" t="s">
        <v>55</v>
      </c>
      <c r="B132" s="24" t="s">
        <v>174</v>
      </c>
      <c r="C132" s="59">
        <f t="shared" si="39"/>
        <v>61.428571428571431</v>
      </c>
      <c r="D132" s="67">
        <f t="shared" ref="D132:D133" si="48">G132+H132+I132</f>
        <v>172</v>
      </c>
      <c r="E132" s="68"/>
      <c r="F132" s="68"/>
      <c r="G132" s="68">
        <v>49</v>
      </c>
      <c r="H132" s="68">
        <v>71</v>
      </c>
      <c r="I132" s="68">
        <v>52</v>
      </c>
    </row>
    <row r="133" spans="1:9" ht="24" customHeight="1">
      <c r="A133" s="10" t="s">
        <v>56</v>
      </c>
      <c r="B133" s="24" t="s">
        <v>175</v>
      </c>
      <c r="C133" s="59">
        <f t="shared" si="39"/>
        <v>0</v>
      </c>
      <c r="D133" s="67">
        <f t="shared" si="48"/>
        <v>0</v>
      </c>
      <c r="E133" s="70"/>
      <c r="F133" s="70"/>
      <c r="G133" s="70">
        <v>0</v>
      </c>
      <c r="H133" s="70">
        <v>0</v>
      </c>
      <c r="I133" s="70">
        <v>0</v>
      </c>
    </row>
    <row r="134" spans="1:9" ht="24" customHeight="1">
      <c r="A134" s="11">
        <v>10</v>
      </c>
      <c r="B134" s="21" t="s">
        <v>69</v>
      </c>
      <c r="C134" s="59"/>
      <c r="D134" s="64">
        <f>SUM(E134:I134)</f>
        <v>708</v>
      </c>
      <c r="E134" s="64">
        <f>E135+E136+E137</f>
        <v>123</v>
      </c>
      <c r="F134" s="76">
        <f t="shared" ref="F134:I134" si="49">F135+F136+F137</f>
        <v>133</v>
      </c>
      <c r="G134" s="76">
        <f t="shared" si="49"/>
        <v>144</v>
      </c>
      <c r="H134" s="76">
        <f t="shared" si="49"/>
        <v>172</v>
      </c>
      <c r="I134" s="76">
        <f t="shared" si="49"/>
        <v>136</v>
      </c>
    </row>
    <row r="135" spans="1:9" ht="24" customHeight="1">
      <c r="A135" s="10" t="s">
        <v>54</v>
      </c>
      <c r="B135" s="24" t="s">
        <v>173</v>
      </c>
      <c r="C135" s="59">
        <f t="shared" si="39"/>
        <v>60.028248587570623</v>
      </c>
      <c r="D135" s="67">
        <f>SUM(E135:I135)</f>
        <v>425</v>
      </c>
      <c r="E135" s="68">
        <v>85</v>
      </c>
      <c r="F135" s="68">
        <v>80</v>
      </c>
      <c r="G135" s="68">
        <v>82</v>
      </c>
      <c r="H135" s="68">
        <v>95</v>
      </c>
      <c r="I135" s="68">
        <v>83</v>
      </c>
    </row>
    <row r="136" spans="1:9" ht="24" customHeight="1">
      <c r="A136" s="10" t="s">
        <v>55</v>
      </c>
      <c r="B136" s="24" t="s">
        <v>174</v>
      </c>
      <c r="C136" s="59">
        <f t="shared" si="39"/>
        <v>66.588235294117652</v>
      </c>
      <c r="D136" s="67">
        <f>SUM(E136:I136)</f>
        <v>283</v>
      </c>
      <c r="E136" s="68">
        <v>38</v>
      </c>
      <c r="F136" s="68">
        <v>53</v>
      </c>
      <c r="G136" s="68">
        <v>62</v>
      </c>
      <c r="H136" s="68">
        <v>77</v>
      </c>
      <c r="I136" s="68">
        <v>53</v>
      </c>
    </row>
    <row r="137" spans="1:9" ht="24" customHeight="1">
      <c r="A137" s="10" t="s">
        <v>56</v>
      </c>
      <c r="B137" s="24" t="s">
        <v>175</v>
      </c>
      <c r="C137" s="59">
        <f t="shared" si="39"/>
        <v>0.35335689045936397</v>
      </c>
      <c r="D137" s="69">
        <v>1</v>
      </c>
      <c r="E137" s="70">
        <v>0</v>
      </c>
      <c r="F137" s="70">
        <v>0</v>
      </c>
      <c r="G137" s="70">
        <v>0</v>
      </c>
      <c r="H137" s="70">
        <v>0</v>
      </c>
      <c r="I137" s="70">
        <v>0</v>
      </c>
    </row>
    <row r="138" spans="1:9" ht="24" customHeight="1">
      <c r="A138" s="11">
        <v>11</v>
      </c>
      <c r="B138" s="21" t="s">
        <v>177</v>
      </c>
      <c r="C138" s="59"/>
      <c r="D138" s="64">
        <f>SUM(E138:I138)</f>
        <v>708</v>
      </c>
      <c r="E138" s="64">
        <f>E139+E140+E141</f>
        <v>123</v>
      </c>
      <c r="F138" s="76">
        <f>F139+F140+F141</f>
        <v>133</v>
      </c>
      <c r="G138" s="64">
        <f>G139+G140+G141</f>
        <v>144</v>
      </c>
      <c r="H138" s="76">
        <f t="shared" ref="H138:I138" si="50">H139+H140+H141</f>
        <v>172</v>
      </c>
      <c r="I138" s="76">
        <f t="shared" si="50"/>
        <v>136</v>
      </c>
    </row>
    <row r="139" spans="1:9" ht="24" customHeight="1">
      <c r="A139" s="10" t="s">
        <v>54</v>
      </c>
      <c r="B139" s="24" t="s">
        <v>173</v>
      </c>
      <c r="C139" s="59">
        <f t="shared" si="39"/>
        <v>66.666666666666657</v>
      </c>
      <c r="D139" s="67">
        <f>SUM(E139:I139)</f>
        <v>472</v>
      </c>
      <c r="E139" s="68">
        <v>119</v>
      </c>
      <c r="F139" s="68">
        <v>118</v>
      </c>
      <c r="G139" s="68">
        <v>75</v>
      </c>
      <c r="H139" s="68">
        <v>82</v>
      </c>
      <c r="I139" s="68">
        <v>78</v>
      </c>
    </row>
    <row r="140" spans="1:9" ht="24" customHeight="1">
      <c r="A140" s="10" t="s">
        <v>55</v>
      </c>
      <c r="B140" s="24" t="s">
        <v>174</v>
      </c>
      <c r="C140" s="59">
        <f t="shared" si="39"/>
        <v>50</v>
      </c>
      <c r="D140" s="67">
        <f>SUM(E140:I140)</f>
        <v>236</v>
      </c>
      <c r="E140" s="68">
        <v>4</v>
      </c>
      <c r="F140" s="68">
        <v>15</v>
      </c>
      <c r="G140" s="68">
        <v>69</v>
      </c>
      <c r="H140" s="68">
        <v>90</v>
      </c>
      <c r="I140" s="68">
        <v>58</v>
      </c>
    </row>
    <row r="141" spans="1:9" ht="24" customHeight="1">
      <c r="A141" s="10" t="s">
        <v>56</v>
      </c>
      <c r="B141" s="24" t="s">
        <v>175</v>
      </c>
      <c r="C141" s="59">
        <f t="shared" si="39"/>
        <v>0</v>
      </c>
      <c r="D141" s="69">
        <v>0</v>
      </c>
      <c r="E141" s="70">
        <v>0</v>
      </c>
      <c r="F141" s="70">
        <v>0</v>
      </c>
      <c r="G141" s="70">
        <v>0</v>
      </c>
      <c r="H141" s="70">
        <v>0</v>
      </c>
      <c r="I141" s="70">
        <v>0</v>
      </c>
    </row>
    <row r="142" spans="1:9" ht="24" customHeight="1">
      <c r="A142" s="11" t="s">
        <v>26</v>
      </c>
      <c r="B142" s="21" t="s">
        <v>170</v>
      </c>
      <c r="C142" s="58"/>
      <c r="D142" s="61"/>
      <c r="E142" s="64"/>
      <c r="F142" s="64"/>
      <c r="G142" s="64"/>
      <c r="H142" s="64"/>
      <c r="I142" s="63"/>
    </row>
    <row r="143" spans="1:9" ht="24" customHeight="1">
      <c r="A143" s="15" t="s">
        <v>43</v>
      </c>
      <c r="B143" s="24" t="s">
        <v>178</v>
      </c>
      <c r="C143" s="60">
        <f>D143/D138*100</f>
        <v>80.649717514124291</v>
      </c>
      <c r="D143" s="64">
        <f>E143+F143+G143+H143+I143</f>
        <v>571</v>
      </c>
      <c r="E143" s="66">
        <v>122</v>
      </c>
      <c r="F143" s="66">
        <v>133</v>
      </c>
      <c r="G143" s="66">
        <v>144</v>
      </c>
      <c r="H143" s="66">
        <v>172</v>
      </c>
      <c r="I143" s="65">
        <v>0</v>
      </c>
    </row>
    <row r="144" spans="1:9" ht="24" customHeight="1">
      <c r="A144" s="15" t="s">
        <v>44</v>
      </c>
      <c r="B144" s="24" t="s">
        <v>179</v>
      </c>
      <c r="C144" s="60">
        <f>D144/D139*100</f>
        <v>0.63559322033898313</v>
      </c>
      <c r="D144" s="61">
        <v>3</v>
      </c>
      <c r="E144" s="70">
        <v>1</v>
      </c>
      <c r="F144" s="70">
        <v>2</v>
      </c>
      <c r="G144" s="70">
        <v>0</v>
      </c>
      <c r="H144" s="70">
        <v>0</v>
      </c>
      <c r="I144" s="70">
        <v>0</v>
      </c>
    </row>
    <row r="145" spans="1:9" ht="24" customHeight="1">
      <c r="A145" s="15" t="s">
        <v>50</v>
      </c>
      <c r="B145" s="24" t="s">
        <v>180</v>
      </c>
      <c r="C145" s="60">
        <f>D145/D138*100</f>
        <v>0.14124293785310735</v>
      </c>
      <c r="D145" s="61">
        <v>1</v>
      </c>
      <c r="E145" s="62">
        <v>1</v>
      </c>
      <c r="F145" s="62">
        <v>0</v>
      </c>
      <c r="G145" s="62">
        <v>0</v>
      </c>
      <c r="H145" s="62">
        <v>0</v>
      </c>
      <c r="I145" s="62">
        <v>0</v>
      </c>
    </row>
    <row r="146" spans="1:9" ht="24" customHeight="1">
      <c r="A146" s="15" t="s">
        <v>60</v>
      </c>
      <c r="B146" s="24" t="s">
        <v>181</v>
      </c>
      <c r="C146" s="60">
        <v>0</v>
      </c>
      <c r="D146" s="61">
        <v>0</v>
      </c>
      <c r="E146" s="62">
        <v>0</v>
      </c>
      <c r="F146" s="62">
        <v>0</v>
      </c>
      <c r="G146" s="62">
        <v>0</v>
      </c>
      <c r="H146" s="62">
        <v>0</v>
      </c>
      <c r="I146" s="62">
        <v>0</v>
      </c>
    </row>
    <row r="147" spans="1:9" ht="24" customHeight="1">
      <c r="A147" s="14" t="s">
        <v>29</v>
      </c>
      <c r="B147" s="25" t="s">
        <v>184</v>
      </c>
      <c r="C147" s="74"/>
      <c r="D147" s="61">
        <f>E147+F147+G147+H147</f>
        <v>0</v>
      </c>
      <c r="E147" s="62">
        <v>0</v>
      </c>
      <c r="F147" s="62">
        <v>0</v>
      </c>
      <c r="G147" s="62">
        <v>0</v>
      </c>
      <c r="H147" s="62">
        <v>0</v>
      </c>
      <c r="I147" s="63">
        <v>136</v>
      </c>
    </row>
    <row r="148" spans="1:9" ht="15.75" customHeight="1">
      <c r="D148" s="122" t="s">
        <v>210</v>
      </c>
      <c r="E148" s="122"/>
      <c r="F148" s="122"/>
      <c r="G148" s="122"/>
      <c r="H148" s="122"/>
      <c r="I148" s="122"/>
    </row>
    <row r="149" spans="1:9" ht="15.75" customHeight="1">
      <c r="D149" s="103" t="s">
        <v>37</v>
      </c>
      <c r="E149" s="103"/>
      <c r="F149" s="103"/>
      <c r="G149" s="103"/>
      <c r="H149" s="103"/>
      <c r="I149" s="103"/>
    </row>
    <row r="150" spans="1:9" ht="18.75">
      <c r="D150" s="104" t="s">
        <v>38</v>
      </c>
      <c r="E150" s="103"/>
      <c r="F150" s="103"/>
      <c r="G150" s="103"/>
      <c r="H150" s="103"/>
      <c r="I150" s="103"/>
    </row>
  </sheetData>
  <mergeCells count="56">
    <mergeCell ref="B67:C67"/>
    <mergeCell ref="B66:C66"/>
    <mergeCell ref="A77:A79"/>
    <mergeCell ref="A81:A84"/>
    <mergeCell ref="A85:A88"/>
    <mergeCell ref="B72:C72"/>
    <mergeCell ref="B76:C76"/>
    <mergeCell ref="B68:C68"/>
    <mergeCell ref="B80:C80"/>
    <mergeCell ref="A72:A75"/>
    <mergeCell ref="A58:A61"/>
    <mergeCell ref="B58:C58"/>
    <mergeCell ref="A62:A65"/>
    <mergeCell ref="B62:C62"/>
    <mergeCell ref="A50:A53"/>
    <mergeCell ref="B50:C50"/>
    <mergeCell ref="A54:A57"/>
    <mergeCell ref="B54:C54"/>
    <mergeCell ref="A37:A40"/>
    <mergeCell ref="B37:C37"/>
    <mergeCell ref="A41:A44"/>
    <mergeCell ref="B41:C41"/>
    <mergeCell ref="A46:A49"/>
    <mergeCell ref="B46:C46"/>
    <mergeCell ref="B25:C25"/>
    <mergeCell ref="A29:A32"/>
    <mergeCell ref="B29:C29"/>
    <mergeCell ref="A33:A36"/>
    <mergeCell ref="B33:C33"/>
    <mergeCell ref="B93:C93"/>
    <mergeCell ref="A93:A96"/>
    <mergeCell ref="B81:C81"/>
    <mergeCell ref="B85:C85"/>
    <mergeCell ref="A89:A92"/>
    <mergeCell ref="B89:C89"/>
    <mergeCell ref="D150:I150"/>
    <mergeCell ref="D149:I149"/>
    <mergeCell ref="D148:I148"/>
    <mergeCell ref="D6:D7"/>
    <mergeCell ref="E6:I6"/>
    <mergeCell ref="H1:I1"/>
    <mergeCell ref="A3:I3"/>
    <mergeCell ref="A1:E1"/>
    <mergeCell ref="A2:E2"/>
    <mergeCell ref="A68:A71"/>
    <mergeCell ref="A4:I4"/>
    <mergeCell ref="A6:A7"/>
    <mergeCell ref="B10:C10"/>
    <mergeCell ref="B6:C7"/>
    <mergeCell ref="A12:A15"/>
    <mergeCell ref="B12:C12"/>
    <mergeCell ref="A16:A19"/>
    <mergeCell ref="B16:C16"/>
    <mergeCell ref="A20:A23"/>
    <mergeCell ref="B20:C20"/>
    <mergeCell ref="A25:A28"/>
  </mergeCells>
  <phoneticPr fontId="19" type="noConversion"/>
  <dataValidations count="2">
    <dataValidation type="whole" allowBlank="1" showErrorMessage="1" errorTitle="Lỗi nhập dữ liệu" error="Chỉ nhập dữ liệu số tối đa 2000" sqref="E105:I105 E141:I141 E137:I137 E129:I129 H121:I121 E113:G113 E101:I101 E109:I109 H117:I117 E125:I125 E133:I133 E144:I144">
      <formula1>0</formula1>
      <formula2>2000</formula2>
    </dataValidation>
    <dataValidation allowBlank="1" showInputMessage="1" showErrorMessage="1" errorTitle="Lçi nhËp d÷ liÖu" error="ChØ nhËp d÷ liÖu kiÓu sè, kh«ng nhËp ch÷." sqref="E114:G121 H110:I113"/>
  </dataValidations>
  <pageMargins left="0.39" right="0.17" top="0.18" bottom="0.3" header="0.17"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topLeftCell="A64" workbookViewId="0">
      <selection activeCell="A53" sqref="A53:G53"/>
    </sheetView>
  </sheetViews>
  <sheetFormatPr defaultRowHeight="15.75"/>
  <cols>
    <col min="1" max="1" width="4.5" style="3" customWidth="1"/>
    <col min="2" max="2" width="18.5" customWidth="1"/>
    <col min="3" max="3" width="28.75" customWidth="1"/>
    <col min="4" max="7" width="8" customWidth="1"/>
  </cols>
  <sheetData>
    <row r="1" spans="1:7" ht="15" customHeight="1">
      <c r="A1" s="124" t="s">
        <v>204</v>
      </c>
      <c r="B1" s="124"/>
      <c r="C1" s="124"/>
      <c r="D1" s="125" t="s">
        <v>70</v>
      </c>
      <c r="E1" s="125"/>
      <c r="F1" s="125"/>
      <c r="G1" s="4"/>
    </row>
    <row r="2" spans="1:7" ht="15" customHeight="1">
      <c r="A2" s="126" t="s">
        <v>218</v>
      </c>
      <c r="B2" s="126"/>
      <c r="C2" s="126"/>
      <c r="G2" s="4"/>
    </row>
    <row r="3" spans="1:7" ht="7.5" customHeight="1">
      <c r="A3" s="1"/>
      <c r="B3" s="1"/>
      <c r="C3" s="1"/>
      <c r="G3" s="4"/>
    </row>
    <row r="4" spans="1:7" s="2" customFormat="1" ht="17.25" customHeight="1">
      <c r="A4" s="106" t="s">
        <v>182</v>
      </c>
      <c r="B4" s="106"/>
      <c r="C4" s="106"/>
      <c r="D4" s="106"/>
      <c r="E4" s="106"/>
      <c r="F4" s="106"/>
      <c r="G4" s="106"/>
    </row>
    <row r="5" spans="1:7" s="2" customFormat="1" ht="21" customHeight="1">
      <c r="A5" s="132" t="s">
        <v>211</v>
      </c>
      <c r="B5" s="132"/>
      <c r="C5" s="132"/>
      <c r="D5" s="132"/>
      <c r="E5" s="132"/>
      <c r="F5" s="132"/>
      <c r="G5" s="132"/>
    </row>
    <row r="6" spans="1:7" s="41" customFormat="1" ht="32.25" customHeight="1">
      <c r="A6" s="40" t="s">
        <v>1</v>
      </c>
      <c r="B6" s="123" t="s">
        <v>2</v>
      </c>
      <c r="C6" s="123"/>
      <c r="D6" s="40" t="s">
        <v>71</v>
      </c>
      <c r="E6" s="148" t="s">
        <v>72</v>
      </c>
      <c r="F6" s="149"/>
      <c r="G6" s="150"/>
    </row>
    <row r="7" spans="1:7" ht="18.75" customHeight="1">
      <c r="A7" s="35" t="s">
        <v>9</v>
      </c>
      <c r="B7" s="128" t="s">
        <v>73</v>
      </c>
      <c r="C7" s="128"/>
      <c r="D7" s="57" t="s">
        <v>243</v>
      </c>
      <c r="E7" s="134" t="s">
        <v>244</v>
      </c>
      <c r="F7" s="135"/>
      <c r="G7" s="136"/>
    </row>
    <row r="8" spans="1:7" ht="20.25" customHeight="1">
      <c r="A8" s="35" t="s">
        <v>11</v>
      </c>
      <c r="B8" s="128" t="s">
        <v>74</v>
      </c>
      <c r="C8" s="128"/>
      <c r="D8" s="36"/>
      <c r="E8" s="134" t="s">
        <v>75</v>
      </c>
      <c r="F8" s="135"/>
      <c r="G8" s="136"/>
    </row>
    <row r="9" spans="1:7" ht="20.25" customHeight="1">
      <c r="A9" s="36" t="s">
        <v>43</v>
      </c>
      <c r="B9" s="127" t="s">
        <v>76</v>
      </c>
      <c r="C9" s="127"/>
      <c r="D9" s="36">
        <v>21</v>
      </c>
      <c r="E9" s="129" t="s">
        <v>245</v>
      </c>
      <c r="F9" s="130"/>
      <c r="G9" s="131"/>
    </row>
    <row r="10" spans="1:7" ht="20.25" customHeight="1">
      <c r="A10" s="36" t="s">
        <v>44</v>
      </c>
      <c r="B10" s="127" t="s">
        <v>77</v>
      </c>
      <c r="C10" s="127"/>
      <c r="D10" s="36">
        <v>0</v>
      </c>
      <c r="E10" s="129">
        <f t="shared" ref="E10:E13" si="0">D10/427</f>
        <v>0</v>
      </c>
      <c r="F10" s="130"/>
      <c r="G10" s="131"/>
    </row>
    <row r="11" spans="1:7" ht="20.25" customHeight="1">
      <c r="A11" s="36" t="s">
        <v>45</v>
      </c>
      <c r="B11" s="127" t="s">
        <v>78</v>
      </c>
      <c r="C11" s="127"/>
      <c r="D11" s="36">
        <v>0</v>
      </c>
      <c r="E11" s="129">
        <f t="shared" si="0"/>
        <v>0</v>
      </c>
      <c r="F11" s="130"/>
      <c r="G11" s="131"/>
    </row>
    <row r="12" spans="1:7" ht="20.25" customHeight="1">
      <c r="A12" s="36" t="s">
        <v>50</v>
      </c>
      <c r="B12" s="127" t="s">
        <v>79</v>
      </c>
      <c r="C12" s="127"/>
      <c r="D12" s="36">
        <v>0</v>
      </c>
      <c r="E12" s="129">
        <f t="shared" si="0"/>
        <v>0</v>
      </c>
      <c r="F12" s="130"/>
      <c r="G12" s="131"/>
    </row>
    <row r="13" spans="1:7" ht="20.25" customHeight="1">
      <c r="A13" s="35" t="s">
        <v>14</v>
      </c>
      <c r="B13" s="128" t="s">
        <v>80</v>
      </c>
      <c r="C13" s="128"/>
      <c r="D13" s="36">
        <v>1</v>
      </c>
      <c r="E13" s="129">
        <f t="shared" si="0"/>
        <v>2.34192037470726E-3</v>
      </c>
      <c r="F13" s="130"/>
      <c r="G13" s="131"/>
    </row>
    <row r="14" spans="1:7" ht="20.25" customHeight="1">
      <c r="A14" s="35" t="s">
        <v>19</v>
      </c>
      <c r="B14" s="128" t="s">
        <v>185</v>
      </c>
      <c r="C14" s="128"/>
      <c r="D14" s="36" t="s">
        <v>246</v>
      </c>
      <c r="E14" s="129" t="s">
        <v>247</v>
      </c>
      <c r="F14" s="130"/>
      <c r="G14" s="131"/>
    </row>
    <row r="15" spans="1:7" ht="20.25" customHeight="1">
      <c r="A15" s="35" t="s">
        <v>23</v>
      </c>
      <c r="B15" s="128" t="s">
        <v>186</v>
      </c>
      <c r="C15" s="128"/>
      <c r="D15" s="36">
        <v>3000</v>
      </c>
      <c r="E15" s="129" t="s">
        <v>248</v>
      </c>
      <c r="F15" s="130"/>
      <c r="G15" s="131"/>
    </row>
    <row r="16" spans="1:7" ht="20.25" customHeight="1">
      <c r="A16" s="35" t="s">
        <v>26</v>
      </c>
      <c r="B16" s="128" t="s">
        <v>81</v>
      </c>
      <c r="C16" s="128"/>
      <c r="D16" s="36"/>
      <c r="E16" s="134"/>
      <c r="F16" s="135"/>
      <c r="G16" s="136"/>
    </row>
    <row r="17" spans="1:7" ht="20.25" customHeight="1">
      <c r="A17" s="36" t="s">
        <v>43</v>
      </c>
      <c r="B17" s="127" t="s">
        <v>187</v>
      </c>
      <c r="C17" s="127"/>
      <c r="D17" s="36">
        <v>1134</v>
      </c>
      <c r="E17" s="134" t="s">
        <v>249</v>
      </c>
      <c r="F17" s="135"/>
      <c r="G17" s="136"/>
    </row>
    <row r="18" spans="1:7" ht="20.25" customHeight="1">
      <c r="A18" s="36" t="s">
        <v>44</v>
      </c>
      <c r="B18" s="127" t="s">
        <v>188</v>
      </c>
      <c r="C18" s="127"/>
      <c r="D18" s="36">
        <v>48</v>
      </c>
      <c r="E18" s="134" t="s">
        <v>250</v>
      </c>
      <c r="F18" s="135"/>
      <c r="G18" s="136"/>
    </row>
    <row r="19" spans="1:7" ht="33.75" customHeight="1">
      <c r="A19" s="36" t="s">
        <v>45</v>
      </c>
      <c r="B19" s="133" t="s">
        <v>189</v>
      </c>
      <c r="C19" s="133"/>
      <c r="D19" s="36">
        <v>0</v>
      </c>
      <c r="E19" s="134"/>
      <c r="F19" s="135"/>
      <c r="G19" s="136"/>
    </row>
    <row r="20" spans="1:7" ht="20.25" customHeight="1">
      <c r="A20" s="36" t="s">
        <v>50</v>
      </c>
      <c r="B20" s="133" t="s">
        <v>190</v>
      </c>
      <c r="C20" s="133"/>
      <c r="D20" s="36">
        <v>0</v>
      </c>
      <c r="E20" s="134"/>
      <c r="F20" s="135"/>
      <c r="G20" s="136"/>
    </row>
    <row r="21" spans="1:7" ht="20.25" customHeight="1">
      <c r="A21" s="36" t="s">
        <v>60</v>
      </c>
      <c r="B21" s="133" t="s">
        <v>191</v>
      </c>
      <c r="C21" s="133"/>
      <c r="D21" s="36"/>
      <c r="E21" s="134"/>
      <c r="F21" s="135"/>
      <c r="G21" s="136"/>
    </row>
    <row r="22" spans="1:7" ht="20.25" customHeight="1">
      <c r="A22" s="36" t="s">
        <v>61</v>
      </c>
      <c r="B22" s="133" t="s">
        <v>192</v>
      </c>
      <c r="C22" s="133"/>
      <c r="D22" s="36">
        <v>48</v>
      </c>
      <c r="E22" s="134" t="s">
        <v>250</v>
      </c>
      <c r="F22" s="135"/>
      <c r="G22" s="136"/>
    </row>
    <row r="23" spans="1:7" ht="20.25" customHeight="1">
      <c r="A23" s="36" t="s">
        <v>63</v>
      </c>
      <c r="B23" s="133" t="s">
        <v>193</v>
      </c>
      <c r="C23" s="133"/>
      <c r="D23" s="36">
        <v>24</v>
      </c>
      <c r="E23" s="134" t="s">
        <v>251</v>
      </c>
      <c r="F23" s="135"/>
      <c r="G23" s="136"/>
    </row>
    <row r="24" spans="1:7" ht="36" customHeight="1">
      <c r="A24" s="36" t="s">
        <v>65</v>
      </c>
      <c r="B24" s="133" t="s">
        <v>194</v>
      </c>
      <c r="C24" s="133"/>
      <c r="D24" s="36">
        <v>0</v>
      </c>
      <c r="E24" s="134"/>
      <c r="F24" s="135"/>
      <c r="G24" s="136"/>
    </row>
    <row r="25" spans="1:7" ht="20.25" customHeight="1">
      <c r="A25" s="36" t="s">
        <v>66</v>
      </c>
      <c r="B25" s="133" t="s">
        <v>195</v>
      </c>
      <c r="C25" s="133"/>
      <c r="D25" s="36">
        <v>16</v>
      </c>
      <c r="E25" s="134" t="s">
        <v>252</v>
      </c>
      <c r="F25" s="135"/>
      <c r="G25" s="136"/>
    </row>
    <row r="26" spans="1:7" ht="20.25" customHeight="1">
      <c r="A26" s="35" t="s">
        <v>29</v>
      </c>
      <c r="B26" s="128" t="s">
        <v>196</v>
      </c>
      <c r="C26" s="128"/>
      <c r="D26" s="36"/>
      <c r="E26" s="134" t="s">
        <v>82</v>
      </c>
      <c r="F26" s="135"/>
      <c r="G26" s="136"/>
    </row>
    <row r="27" spans="1:7" ht="20.25" customHeight="1">
      <c r="A27" s="36" t="s">
        <v>43</v>
      </c>
      <c r="B27" s="127" t="s">
        <v>83</v>
      </c>
      <c r="C27" s="127"/>
      <c r="D27" s="36">
        <v>21</v>
      </c>
      <c r="E27" s="134"/>
      <c r="F27" s="135"/>
      <c r="G27" s="136"/>
    </row>
    <row r="28" spans="1:7" ht="20.25" customHeight="1">
      <c r="A28" s="36" t="s">
        <v>84</v>
      </c>
      <c r="B28" s="127" t="s">
        <v>85</v>
      </c>
      <c r="C28" s="127"/>
      <c r="D28" s="36">
        <v>4</v>
      </c>
      <c r="E28" s="134" t="s">
        <v>255</v>
      </c>
      <c r="F28" s="135"/>
      <c r="G28" s="136"/>
    </row>
    <row r="29" spans="1:7" ht="20.25" customHeight="1">
      <c r="A29" s="36" t="s">
        <v>86</v>
      </c>
      <c r="B29" s="127" t="s">
        <v>87</v>
      </c>
      <c r="C29" s="127"/>
      <c r="D29" s="36"/>
      <c r="E29" s="134"/>
      <c r="F29" s="135"/>
      <c r="G29" s="136"/>
    </row>
    <row r="30" spans="1:7" ht="20.25" customHeight="1">
      <c r="A30" s="36" t="s">
        <v>88</v>
      </c>
      <c r="B30" s="127" t="s">
        <v>89</v>
      </c>
      <c r="C30" s="127"/>
      <c r="D30" s="36"/>
      <c r="E30" s="134"/>
      <c r="F30" s="135"/>
      <c r="G30" s="136"/>
    </row>
    <row r="31" spans="1:7" ht="20.25" customHeight="1">
      <c r="A31" s="36" t="s">
        <v>90</v>
      </c>
      <c r="B31" s="127" t="s">
        <v>91</v>
      </c>
      <c r="C31" s="127"/>
      <c r="D31" s="36">
        <v>4</v>
      </c>
      <c r="E31" s="134" t="s">
        <v>255</v>
      </c>
      <c r="F31" s="135"/>
      <c r="G31" s="136"/>
    </row>
    <row r="32" spans="1:7" ht="20.25" customHeight="1">
      <c r="A32" s="36" t="s">
        <v>92</v>
      </c>
      <c r="B32" s="127" t="s">
        <v>93</v>
      </c>
      <c r="C32" s="127"/>
      <c r="D32" s="36">
        <v>5</v>
      </c>
      <c r="E32" s="134" t="s">
        <v>255</v>
      </c>
      <c r="F32" s="135"/>
      <c r="G32" s="136"/>
    </row>
    <row r="33" spans="1:7" ht="20.25" customHeight="1">
      <c r="A33" s="36" t="s">
        <v>44</v>
      </c>
      <c r="B33" s="127" t="s">
        <v>94</v>
      </c>
      <c r="C33" s="127"/>
      <c r="D33" s="36">
        <v>21</v>
      </c>
      <c r="E33" s="134">
        <v>0</v>
      </c>
      <c r="F33" s="135"/>
      <c r="G33" s="136"/>
    </row>
    <row r="34" spans="1:7" ht="20.25" customHeight="1">
      <c r="A34" s="36" t="s">
        <v>95</v>
      </c>
      <c r="B34" s="127" t="s">
        <v>85</v>
      </c>
      <c r="C34" s="127"/>
      <c r="D34" s="36"/>
      <c r="E34" s="134"/>
      <c r="F34" s="135"/>
      <c r="G34" s="136"/>
    </row>
    <row r="35" spans="1:7" ht="20.25" customHeight="1">
      <c r="A35" s="36" t="s">
        <v>96</v>
      </c>
      <c r="B35" s="127" t="s">
        <v>87</v>
      </c>
      <c r="C35" s="127"/>
      <c r="D35" s="36">
        <v>4</v>
      </c>
      <c r="E35" s="134" t="s">
        <v>256</v>
      </c>
      <c r="F35" s="135"/>
      <c r="G35" s="136"/>
    </row>
    <row r="36" spans="1:7" ht="20.25" customHeight="1">
      <c r="A36" s="36" t="s">
        <v>97</v>
      </c>
      <c r="B36" s="127" t="s">
        <v>89</v>
      </c>
      <c r="C36" s="127"/>
      <c r="D36" s="36">
        <v>4</v>
      </c>
      <c r="E36" s="134" t="s">
        <v>256</v>
      </c>
      <c r="F36" s="135"/>
      <c r="G36" s="136"/>
    </row>
    <row r="37" spans="1:7" ht="20.25" customHeight="1">
      <c r="A37" s="36" t="s">
        <v>98</v>
      </c>
      <c r="B37" s="127" t="s">
        <v>91</v>
      </c>
      <c r="C37" s="127"/>
      <c r="D37" s="36"/>
      <c r="E37" s="134"/>
      <c r="F37" s="135"/>
      <c r="G37" s="136"/>
    </row>
    <row r="38" spans="1:7" ht="20.25" customHeight="1">
      <c r="A38" s="36" t="s">
        <v>99</v>
      </c>
      <c r="B38" s="127" t="s">
        <v>93</v>
      </c>
      <c r="C38" s="127"/>
      <c r="D38" s="36"/>
      <c r="E38" s="134"/>
      <c r="F38" s="135"/>
      <c r="G38" s="136"/>
    </row>
    <row r="39" spans="1:7" ht="33" customHeight="1">
      <c r="A39" s="35" t="s">
        <v>33</v>
      </c>
      <c r="B39" s="128" t="s">
        <v>197</v>
      </c>
      <c r="C39" s="128"/>
      <c r="D39" s="37">
        <v>16</v>
      </c>
      <c r="E39" s="134" t="s">
        <v>100</v>
      </c>
      <c r="F39" s="135"/>
      <c r="G39" s="136"/>
    </row>
    <row r="40" spans="1:7" ht="20.25" customHeight="1">
      <c r="A40" s="35" t="s">
        <v>101</v>
      </c>
      <c r="B40" s="128" t="s">
        <v>102</v>
      </c>
      <c r="C40" s="128"/>
      <c r="D40" s="36"/>
      <c r="E40" s="134" t="s">
        <v>103</v>
      </c>
      <c r="F40" s="135"/>
      <c r="G40" s="136"/>
    </row>
    <row r="41" spans="1:7" ht="20.25" customHeight="1">
      <c r="A41" s="36" t="s">
        <v>43</v>
      </c>
      <c r="B41" s="127" t="s">
        <v>104</v>
      </c>
      <c r="C41" s="127"/>
      <c r="D41" s="36">
        <v>21</v>
      </c>
      <c r="E41" s="140">
        <v>21</v>
      </c>
      <c r="F41" s="141"/>
      <c r="G41" s="142"/>
    </row>
    <row r="42" spans="1:7" ht="20.25" customHeight="1">
      <c r="A42" s="36" t="s">
        <v>44</v>
      </c>
      <c r="B42" s="127" t="s">
        <v>105</v>
      </c>
      <c r="C42" s="127"/>
      <c r="D42" s="36">
        <v>0</v>
      </c>
      <c r="E42" s="140">
        <v>0</v>
      </c>
      <c r="F42" s="141"/>
      <c r="G42" s="142"/>
    </row>
    <row r="43" spans="1:7" ht="20.25" customHeight="1">
      <c r="A43" s="36" t="s">
        <v>45</v>
      </c>
      <c r="B43" s="127" t="s">
        <v>106</v>
      </c>
      <c r="C43" s="127"/>
      <c r="D43" s="36">
        <v>0</v>
      </c>
      <c r="E43" s="140">
        <v>0</v>
      </c>
      <c r="F43" s="141"/>
      <c r="G43" s="142"/>
    </row>
    <row r="44" spans="1:7" ht="20.25" customHeight="1">
      <c r="A44" s="36" t="s">
        <v>50</v>
      </c>
      <c r="B44" s="127" t="s">
        <v>107</v>
      </c>
      <c r="C44" s="127"/>
      <c r="D44" s="36">
        <v>1</v>
      </c>
      <c r="E44" s="140">
        <v>1</v>
      </c>
      <c r="F44" s="141"/>
      <c r="G44" s="142"/>
    </row>
    <row r="45" spans="1:7" ht="20.25" customHeight="1">
      <c r="A45" s="36" t="s">
        <v>60</v>
      </c>
      <c r="B45" s="127" t="s">
        <v>108</v>
      </c>
      <c r="C45" s="127"/>
      <c r="D45" s="36">
        <v>1</v>
      </c>
      <c r="E45" s="140">
        <v>1</v>
      </c>
      <c r="F45" s="141"/>
      <c r="G45" s="142"/>
    </row>
    <row r="46" spans="1:7" ht="20.25" customHeight="1">
      <c r="A46" s="36" t="s">
        <v>61</v>
      </c>
      <c r="B46" s="127" t="s">
        <v>207</v>
      </c>
      <c r="C46" s="127"/>
      <c r="D46" s="36">
        <v>1</v>
      </c>
      <c r="E46" s="140">
        <v>1</v>
      </c>
      <c r="F46" s="141"/>
      <c r="G46" s="142"/>
    </row>
    <row r="47" spans="1:7" ht="20.25" customHeight="1">
      <c r="A47" s="36"/>
      <c r="B47" s="33" t="s">
        <v>2</v>
      </c>
      <c r="C47" s="134" t="s">
        <v>198</v>
      </c>
      <c r="D47" s="135"/>
      <c r="E47" s="135"/>
      <c r="F47" s="135"/>
      <c r="G47" s="136"/>
    </row>
    <row r="48" spans="1:7" ht="20.25" customHeight="1">
      <c r="A48" s="35" t="s">
        <v>109</v>
      </c>
      <c r="B48" s="32" t="s">
        <v>110</v>
      </c>
      <c r="C48" s="134" t="s">
        <v>253</v>
      </c>
      <c r="D48" s="135"/>
      <c r="E48" s="135"/>
      <c r="F48" s="135"/>
      <c r="G48" s="136"/>
    </row>
    <row r="49" spans="1:7" ht="20.25" customHeight="1">
      <c r="A49" s="35" t="s">
        <v>111</v>
      </c>
      <c r="B49" s="32" t="s">
        <v>112</v>
      </c>
      <c r="C49" s="134" t="s">
        <v>254</v>
      </c>
      <c r="D49" s="135"/>
      <c r="E49" s="135"/>
      <c r="F49" s="135"/>
      <c r="G49" s="136"/>
    </row>
    <row r="50" spans="1:7" ht="25.5" customHeight="1">
      <c r="A50" s="36"/>
      <c r="B50" s="33" t="s">
        <v>2</v>
      </c>
      <c r="C50" s="33" t="s">
        <v>199</v>
      </c>
      <c r="D50" s="33" t="s">
        <v>113</v>
      </c>
      <c r="E50" s="134" t="s">
        <v>114</v>
      </c>
      <c r="F50" s="135"/>
      <c r="G50" s="136"/>
    </row>
    <row r="51" spans="1:7" ht="33.75" customHeight="1">
      <c r="A51" s="35" t="s">
        <v>115</v>
      </c>
      <c r="B51" s="32" t="s">
        <v>116</v>
      </c>
      <c r="C51" s="36">
        <v>0</v>
      </c>
      <c r="D51" s="36"/>
      <c r="E51" s="129"/>
      <c r="F51" s="130"/>
      <c r="G51" s="131"/>
    </row>
    <row r="52" spans="1:7" ht="20.25" customHeight="1">
      <c r="A52" s="35" t="s">
        <v>117</v>
      </c>
      <c r="B52" s="32" t="s">
        <v>118</v>
      </c>
      <c r="C52" s="36">
        <v>0</v>
      </c>
      <c r="D52" s="36"/>
      <c r="E52" s="129"/>
      <c r="F52" s="130"/>
      <c r="G52" s="131"/>
    </row>
    <row r="53" spans="1:7" ht="20.25" customHeight="1">
      <c r="A53" s="145"/>
      <c r="B53" s="146"/>
      <c r="C53" s="146"/>
      <c r="D53" s="146"/>
      <c r="E53" s="146"/>
      <c r="F53" s="146"/>
      <c r="G53" s="147"/>
    </row>
    <row r="54" spans="1:7" s="6" customFormat="1" ht="20.25" customHeight="1">
      <c r="A54" s="123" t="s">
        <v>119</v>
      </c>
      <c r="B54" s="143" t="s">
        <v>120</v>
      </c>
      <c r="C54" s="38" t="s">
        <v>121</v>
      </c>
      <c r="D54" s="144" t="s">
        <v>122</v>
      </c>
      <c r="E54" s="144"/>
      <c r="F54" s="144" t="s">
        <v>200</v>
      </c>
      <c r="G54" s="144"/>
    </row>
    <row r="55" spans="1:7" s="6" customFormat="1" ht="20.25" customHeight="1">
      <c r="A55" s="123"/>
      <c r="B55" s="143"/>
      <c r="C55" s="38"/>
      <c r="D55" s="38" t="s">
        <v>123</v>
      </c>
      <c r="E55" s="38" t="s">
        <v>124</v>
      </c>
      <c r="F55" s="38" t="s">
        <v>123</v>
      </c>
      <c r="G55" s="38" t="s">
        <v>124</v>
      </c>
    </row>
    <row r="56" spans="1:7" ht="20.25" customHeight="1">
      <c r="A56" s="36" t="s">
        <v>43</v>
      </c>
      <c r="B56" s="33" t="s">
        <v>125</v>
      </c>
      <c r="C56" s="36">
        <v>4</v>
      </c>
      <c r="D56" s="36">
        <v>4</v>
      </c>
      <c r="E56" s="36">
        <v>4</v>
      </c>
      <c r="F56" s="36"/>
      <c r="G56" s="36"/>
    </row>
    <row r="57" spans="1:7" ht="20.25" customHeight="1">
      <c r="A57" s="36" t="s">
        <v>44</v>
      </c>
      <c r="B57" s="26" t="s">
        <v>126</v>
      </c>
      <c r="C57" s="84"/>
      <c r="D57" s="36"/>
      <c r="E57" s="36"/>
      <c r="F57" s="36"/>
      <c r="G57" s="36"/>
    </row>
    <row r="58" spans="1:7" ht="51" customHeight="1">
      <c r="A58" s="137" t="s">
        <v>201</v>
      </c>
      <c r="B58" s="138"/>
      <c r="C58" s="138"/>
      <c r="D58" s="138"/>
      <c r="E58" s="138"/>
      <c r="F58" s="138"/>
      <c r="G58" s="139"/>
    </row>
    <row r="59" spans="1:7" ht="20.25" customHeight="1">
      <c r="A59" s="39"/>
      <c r="B59" s="154"/>
      <c r="C59" s="154"/>
      <c r="D59" s="155"/>
      <c r="E59" s="34" t="s">
        <v>127</v>
      </c>
      <c r="F59" s="158" t="s">
        <v>128</v>
      </c>
      <c r="G59" s="158"/>
    </row>
    <row r="60" spans="1:7" ht="20.25" customHeight="1">
      <c r="A60" s="42" t="s">
        <v>129</v>
      </c>
      <c r="B60" s="156" t="s">
        <v>130</v>
      </c>
      <c r="C60" s="156"/>
      <c r="D60" s="156"/>
      <c r="E60" s="34" t="s">
        <v>127</v>
      </c>
      <c r="F60" s="157"/>
      <c r="G60" s="157"/>
    </row>
    <row r="61" spans="1:7" ht="20.25" customHeight="1">
      <c r="A61" s="42" t="s">
        <v>131</v>
      </c>
      <c r="B61" s="156" t="s">
        <v>132</v>
      </c>
      <c r="C61" s="156"/>
      <c r="D61" s="156"/>
      <c r="E61" s="34" t="s">
        <v>127</v>
      </c>
      <c r="F61" s="157"/>
      <c r="G61" s="157"/>
    </row>
    <row r="62" spans="1:7" ht="20.25" customHeight="1">
      <c r="A62" s="42" t="s">
        <v>133</v>
      </c>
      <c r="B62" s="156" t="s">
        <v>134</v>
      </c>
      <c r="C62" s="156"/>
      <c r="D62" s="156"/>
      <c r="E62" s="34" t="s">
        <v>127</v>
      </c>
      <c r="F62" s="157"/>
      <c r="G62" s="157"/>
    </row>
    <row r="63" spans="1:7" ht="20.25" customHeight="1">
      <c r="A63" s="42" t="s">
        <v>135</v>
      </c>
      <c r="B63" s="156" t="s">
        <v>136</v>
      </c>
      <c r="C63" s="156"/>
      <c r="D63" s="156"/>
      <c r="E63" s="34" t="s">
        <v>127</v>
      </c>
      <c r="F63" s="157"/>
      <c r="G63" s="157"/>
    </row>
    <row r="64" spans="1:7" ht="20.25" customHeight="1">
      <c r="A64" s="42" t="s">
        <v>137</v>
      </c>
      <c r="B64" s="156" t="s">
        <v>138</v>
      </c>
      <c r="C64" s="156"/>
      <c r="D64" s="156"/>
      <c r="E64" s="34" t="s">
        <v>127</v>
      </c>
      <c r="F64" s="157"/>
      <c r="G64" s="157"/>
    </row>
    <row r="65" spans="1:7" ht="23.25" customHeight="1">
      <c r="A65" s="30"/>
      <c r="B65" s="27"/>
      <c r="C65" s="153" t="s">
        <v>212</v>
      </c>
      <c r="D65" s="153"/>
      <c r="E65" s="153"/>
      <c r="F65" s="153"/>
      <c r="G65" s="153"/>
    </row>
    <row r="66" spans="1:7" ht="18.75" customHeight="1">
      <c r="A66" s="31"/>
      <c r="B66" s="29"/>
      <c r="C66" s="152" t="s">
        <v>37</v>
      </c>
      <c r="D66" s="152"/>
      <c r="E66" s="152"/>
      <c r="F66" s="152"/>
      <c r="G66" s="152"/>
    </row>
    <row r="67" spans="1:7" ht="23.25" customHeight="1">
      <c r="A67" s="31"/>
      <c r="B67" s="29"/>
      <c r="C67" s="151" t="s">
        <v>38</v>
      </c>
      <c r="D67" s="151"/>
      <c r="E67" s="151"/>
      <c r="F67" s="151"/>
      <c r="G67" s="151"/>
    </row>
    <row r="68" spans="1:7" ht="15.75" customHeight="1">
      <c r="A68" s="31"/>
      <c r="B68" s="29"/>
      <c r="C68" s="29"/>
      <c r="D68" s="29"/>
      <c r="E68" s="29"/>
      <c r="F68" s="29"/>
      <c r="G68" s="28"/>
    </row>
  </sheetData>
  <mergeCells count="114">
    <mergeCell ref="E39:G39"/>
    <mergeCell ref="C47:G47"/>
    <mergeCell ref="E52:G52"/>
    <mergeCell ref="E51:G51"/>
    <mergeCell ref="E50:G50"/>
    <mergeCell ref="C49:G49"/>
    <mergeCell ref="C67:G67"/>
    <mergeCell ref="C66:G66"/>
    <mergeCell ref="C65:G65"/>
    <mergeCell ref="B59:D59"/>
    <mergeCell ref="B64:D64"/>
    <mergeCell ref="B63:D63"/>
    <mergeCell ref="B62:D62"/>
    <mergeCell ref="B61:D61"/>
    <mergeCell ref="B60:D60"/>
    <mergeCell ref="F63:G63"/>
    <mergeCell ref="F64:G64"/>
    <mergeCell ref="F61:G61"/>
    <mergeCell ref="F62:G62"/>
    <mergeCell ref="F59:G59"/>
    <mergeCell ref="F60:G60"/>
    <mergeCell ref="C48:G48"/>
    <mergeCell ref="E15:G15"/>
    <mergeCell ref="E14:G14"/>
    <mergeCell ref="E13:G13"/>
    <mergeCell ref="E12:G12"/>
    <mergeCell ref="E7:G7"/>
    <mergeCell ref="E6:G6"/>
    <mergeCell ref="E9:G9"/>
    <mergeCell ref="E8:G8"/>
    <mergeCell ref="E20:G20"/>
    <mergeCell ref="E21:G21"/>
    <mergeCell ref="E16:G16"/>
    <mergeCell ref="E17:G17"/>
    <mergeCell ref="E18:G18"/>
    <mergeCell ref="E19:G19"/>
    <mergeCell ref="E22:G22"/>
    <mergeCell ref="E23:G23"/>
    <mergeCell ref="E24:G24"/>
    <mergeCell ref="E25:G25"/>
    <mergeCell ref="E30:G30"/>
    <mergeCell ref="E29:G29"/>
    <mergeCell ref="E28:G28"/>
    <mergeCell ref="A58:G58"/>
    <mergeCell ref="B43:C43"/>
    <mergeCell ref="B44:C44"/>
    <mergeCell ref="E43:G43"/>
    <mergeCell ref="E44:G44"/>
    <mergeCell ref="B41:C41"/>
    <mergeCell ref="B42:C42"/>
    <mergeCell ref="E41:G41"/>
    <mergeCell ref="E42:G42"/>
    <mergeCell ref="A54:A55"/>
    <mergeCell ref="B54:B55"/>
    <mergeCell ref="D54:E54"/>
    <mergeCell ref="F54:G54"/>
    <mergeCell ref="B45:C45"/>
    <mergeCell ref="B46:C46"/>
    <mergeCell ref="E45:G45"/>
    <mergeCell ref="E46:G46"/>
    <mergeCell ref="A53:G53"/>
    <mergeCell ref="B39:C39"/>
    <mergeCell ref="B40:C40"/>
    <mergeCell ref="E40:G40"/>
    <mergeCell ref="B37:C37"/>
    <mergeCell ref="B38:C38"/>
    <mergeCell ref="B29:C29"/>
    <mergeCell ref="B30:C30"/>
    <mergeCell ref="B27:C27"/>
    <mergeCell ref="B28:C28"/>
    <mergeCell ref="E27:G27"/>
    <mergeCell ref="B25:C25"/>
    <mergeCell ref="B26:C26"/>
    <mergeCell ref="E26:G26"/>
    <mergeCell ref="B35:C35"/>
    <mergeCell ref="E34:G34"/>
    <mergeCell ref="E35:G35"/>
    <mergeCell ref="E36:G36"/>
    <mergeCell ref="E37:G37"/>
    <mergeCell ref="E38:G38"/>
    <mergeCell ref="B36:C36"/>
    <mergeCell ref="B33:C33"/>
    <mergeCell ref="B34:C34"/>
    <mergeCell ref="B31:C31"/>
    <mergeCell ref="B32:C32"/>
    <mergeCell ref="E33:G33"/>
    <mergeCell ref="E32:G32"/>
    <mergeCell ref="E31:G31"/>
    <mergeCell ref="B17:C17"/>
    <mergeCell ref="B18:C18"/>
    <mergeCell ref="B15:C15"/>
    <mergeCell ref="B16:C16"/>
    <mergeCell ref="B13:C13"/>
    <mergeCell ref="B14:C14"/>
    <mergeCell ref="B23:C23"/>
    <mergeCell ref="B24:C24"/>
    <mergeCell ref="B21:C21"/>
    <mergeCell ref="B22:C22"/>
    <mergeCell ref="B19:C19"/>
    <mergeCell ref="B20:C20"/>
    <mergeCell ref="B6:C6"/>
    <mergeCell ref="A1:C1"/>
    <mergeCell ref="D1:F1"/>
    <mergeCell ref="A2:C2"/>
    <mergeCell ref="B11:C11"/>
    <mergeCell ref="B12:C12"/>
    <mergeCell ref="B9:C9"/>
    <mergeCell ref="B10:C10"/>
    <mergeCell ref="B7:C7"/>
    <mergeCell ref="B8:C8"/>
    <mergeCell ref="E11:G11"/>
    <mergeCell ref="E10:G10"/>
    <mergeCell ref="A5:G5"/>
    <mergeCell ref="A4:G4"/>
  </mergeCells>
  <phoneticPr fontId="19" type="noConversion"/>
  <pageMargins left="0.75" right="0.75" top="0.51" bottom="0.5"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Layout" topLeftCell="A25" workbookViewId="0">
      <selection activeCell="J30" sqref="J30:P30"/>
    </sheetView>
  </sheetViews>
  <sheetFormatPr defaultRowHeight="15.75"/>
  <cols>
    <col min="1" max="1" width="3.875" style="17" customWidth="1"/>
    <col min="2" max="2" width="21" style="8" customWidth="1"/>
    <col min="3" max="3" width="5.375" style="17" customWidth="1"/>
    <col min="4" max="16" width="4.75" style="17" customWidth="1"/>
    <col min="17" max="16384" width="9" style="8"/>
  </cols>
  <sheetData>
    <row r="1" spans="1:16" ht="18.75" customHeight="1">
      <c r="A1" s="124" t="s">
        <v>204</v>
      </c>
      <c r="B1" s="124"/>
      <c r="C1" s="124"/>
      <c r="D1" s="124"/>
      <c r="E1" s="124"/>
      <c r="G1" s="8"/>
      <c r="H1" s="8"/>
      <c r="M1" s="112" t="s">
        <v>139</v>
      </c>
      <c r="N1" s="112"/>
      <c r="O1" s="112"/>
      <c r="P1" s="112"/>
    </row>
    <row r="2" spans="1:16" ht="18.75" customHeight="1">
      <c r="A2" s="126" t="s">
        <v>218</v>
      </c>
      <c r="B2" s="126"/>
      <c r="C2" s="126"/>
      <c r="D2" s="126"/>
      <c r="E2" s="126"/>
    </row>
    <row r="3" spans="1:16" ht="17.25" customHeight="1">
      <c r="A3" s="106" t="s">
        <v>182</v>
      </c>
      <c r="B3" s="106"/>
      <c r="C3" s="106"/>
      <c r="D3" s="106"/>
      <c r="E3" s="106"/>
      <c r="F3" s="106"/>
      <c r="G3" s="106"/>
      <c r="H3" s="106"/>
      <c r="I3" s="106"/>
      <c r="J3" s="106"/>
      <c r="K3" s="106"/>
      <c r="L3" s="106"/>
      <c r="M3" s="106"/>
      <c r="N3" s="106"/>
      <c r="O3" s="106"/>
      <c r="P3" s="106"/>
    </row>
    <row r="4" spans="1:16" ht="35.25" customHeight="1">
      <c r="A4" s="161" t="s">
        <v>213</v>
      </c>
      <c r="B4" s="161"/>
      <c r="C4" s="161"/>
      <c r="D4" s="161"/>
      <c r="E4" s="161"/>
      <c r="F4" s="161"/>
      <c r="G4" s="161"/>
      <c r="H4" s="161"/>
      <c r="I4" s="161"/>
      <c r="J4" s="161"/>
      <c r="K4" s="161"/>
      <c r="L4" s="161"/>
      <c r="M4" s="161"/>
      <c r="N4" s="161"/>
      <c r="O4" s="161"/>
      <c r="P4" s="161"/>
    </row>
    <row r="5" spans="1:16">
      <c r="A5" s="46"/>
    </row>
    <row r="6" spans="1:16" s="43" customFormat="1" ht="61.5" customHeight="1">
      <c r="A6" s="163"/>
      <c r="B6" s="123" t="s">
        <v>2</v>
      </c>
      <c r="C6" s="123" t="s">
        <v>40</v>
      </c>
      <c r="D6" s="123" t="s">
        <v>140</v>
      </c>
      <c r="E6" s="123"/>
      <c r="F6" s="123"/>
      <c r="G6" s="123"/>
      <c r="H6" s="123"/>
      <c r="I6" s="123"/>
      <c r="J6" s="123" t="s">
        <v>141</v>
      </c>
      <c r="K6" s="123"/>
      <c r="L6" s="123"/>
      <c r="M6" s="123" t="s">
        <v>142</v>
      </c>
      <c r="N6" s="123"/>
      <c r="O6" s="123"/>
      <c r="P6" s="123"/>
    </row>
    <row r="7" spans="1:16" s="43" customFormat="1" ht="36">
      <c r="A7" s="164"/>
      <c r="B7" s="123"/>
      <c r="C7" s="123"/>
      <c r="D7" s="47" t="s">
        <v>143</v>
      </c>
      <c r="E7" s="47" t="s">
        <v>144</v>
      </c>
      <c r="F7" s="47" t="s">
        <v>145</v>
      </c>
      <c r="G7" s="47" t="s">
        <v>146</v>
      </c>
      <c r="H7" s="47" t="s">
        <v>147</v>
      </c>
      <c r="I7" s="47" t="s">
        <v>148</v>
      </c>
      <c r="J7" s="48" t="s">
        <v>149</v>
      </c>
      <c r="K7" s="48" t="s">
        <v>150</v>
      </c>
      <c r="L7" s="48" t="s">
        <v>151</v>
      </c>
      <c r="M7" s="48" t="s">
        <v>222</v>
      </c>
      <c r="N7" s="48" t="s">
        <v>152</v>
      </c>
      <c r="O7" s="48" t="s">
        <v>153</v>
      </c>
      <c r="P7" s="47" t="s">
        <v>154</v>
      </c>
    </row>
    <row r="8" spans="1:16" ht="31.5" customHeight="1">
      <c r="A8" s="165"/>
      <c r="B8" s="32" t="s">
        <v>203</v>
      </c>
      <c r="C8" s="40">
        <v>33</v>
      </c>
      <c r="D8" s="40"/>
      <c r="E8" s="40">
        <v>1</v>
      </c>
      <c r="F8" s="40">
        <v>28</v>
      </c>
      <c r="G8" s="40">
        <v>3</v>
      </c>
      <c r="H8" s="40">
        <v>1</v>
      </c>
      <c r="I8" s="40">
        <v>1</v>
      </c>
      <c r="J8" s="40">
        <v>5</v>
      </c>
      <c r="K8" s="40">
        <v>9</v>
      </c>
      <c r="L8" s="40">
        <v>10</v>
      </c>
      <c r="M8" s="40">
        <v>18</v>
      </c>
      <c r="N8" s="40">
        <v>10</v>
      </c>
      <c r="O8" s="40">
        <v>0</v>
      </c>
      <c r="P8" s="40">
        <v>0</v>
      </c>
    </row>
    <row r="9" spans="1:16" s="12" customFormat="1" ht="18.75" customHeight="1">
      <c r="A9" s="123" t="s">
        <v>9</v>
      </c>
      <c r="B9" s="32" t="s">
        <v>155</v>
      </c>
      <c r="C9" s="13">
        <v>28</v>
      </c>
      <c r="D9" s="13"/>
      <c r="E9" s="13">
        <v>1</v>
      </c>
      <c r="F9" s="13">
        <v>26</v>
      </c>
      <c r="G9" s="13">
        <v>2</v>
      </c>
      <c r="H9" s="13">
        <v>0</v>
      </c>
      <c r="I9" s="13">
        <v>0</v>
      </c>
      <c r="J9" s="13"/>
      <c r="K9" s="13"/>
      <c r="L9" s="13"/>
      <c r="M9" s="13">
        <v>24</v>
      </c>
      <c r="N9" s="13">
        <v>5</v>
      </c>
      <c r="O9" s="13">
        <v>0</v>
      </c>
      <c r="P9" s="13">
        <v>0</v>
      </c>
    </row>
    <row r="10" spans="1:16" ht="15.75" customHeight="1">
      <c r="A10" s="123"/>
      <c r="B10" s="33" t="s">
        <v>156</v>
      </c>
      <c r="C10" s="40"/>
      <c r="D10" s="40"/>
      <c r="E10" s="40"/>
      <c r="F10" s="40"/>
      <c r="G10" s="40"/>
      <c r="H10" s="40"/>
      <c r="I10" s="40"/>
      <c r="J10" s="40">
        <v>5</v>
      </c>
      <c r="K10" s="40">
        <v>9</v>
      </c>
      <c r="L10" s="40">
        <v>10</v>
      </c>
      <c r="M10" s="40">
        <v>24</v>
      </c>
      <c r="N10" s="40">
        <v>5</v>
      </c>
      <c r="O10" s="40">
        <v>0</v>
      </c>
      <c r="P10" s="40">
        <v>0</v>
      </c>
    </row>
    <row r="11" spans="1:16" ht="18.75" customHeight="1">
      <c r="A11" s="38" t="s">
        <v>43</v>
      </c>
      <c r="B11" s="33" t="s">
        <v>157</v>
      </c>
      <c r="C11" s="38"/>
      <c r="D11" s="38"/>
      <c r="E11" s="38"/>
      <c r="F11" s="38"/>
      <c r="G11" s="38"/>
      <c r="H11" s="38"/>
      <c r="I11" s="38"/>
      <c r="J11" s="38"/>
      <c r="K11" s="38"/>
      <c r="L11" s="38"/>
      <c r="M11" s="38"/>
      <c r="N11" s="38"/>
      <c r="O11" s="38"/>
      <c r="P11" s="38"/>
    </row>
    <row r="12" spans="1:16" ht="18.75" customHeight="1">
      <c r="A12" s="38" t="s">
        <v>44</v>
      </c>
      <c r="B12" s="33" t="s">
        <v>158</v>
      </c>
      <c r="C12" s="38"/>
      <c r="D12" s="38"/>
      <c r="E12" s="38"/>
      <c r="F12" s="38">
        <v>3</v>
      </c>
      <c r="G12" s="38"/>
      <c r="H12" s="38"/>
      <c r="I12" s="38"/>
      <c r="J12" s="38"/>
      <c r="K12" s="38"/>
      <c r="L12" s="38">
        <v>1</v>
      </c>
      <c r="M12" s="38">
        <v>3</v>
      </c>
      <c r="N12" s="38"/>
      <c r="O12" s="38"/>
      <c r="P12" s="38"/>
    </row>
    <row r="13" spans="1:16" ht="18.75" customHeight="1">
      <c r="A13" s="38" t="s">
        <v>45</v>
      </c>
      <c r="B13" s="33" t="s">
        <v>62</v>
      </c>
      <c r="C13" s="38"/>
      <c r="D13" s="38"/>
      <c r="E13" s="38"/>
      <c r="F13" s="38"/>
      <c r="G13" s="38"/>
      <c r="H13" s="38"/>
      <c r="I13" s="38"/>
      <c r="J13" s="38"/>
      <c r="K13" s="38"/>
      <c r="L13" s="38"/>
      <c r="M13" s="38"/>
      <c r="N13" s="38"/>
      <c r="O13" s="38"/>
      <c r="P13" s="38"/>
    </row>
    <row r="14" spans="1:16" ht="18.75" customHeight="1">
      <c r="A14" s="38" t="s">
        <v>50</v>
      </c>
      <c r="B14" s="33" t="s">
        <v>67</v>
      </c>
      <c r="C14" s="38"/>
      <c r="D14" s="38"/>
      <c r="E14" s="38"/>
      <c r="F14" s="38"/>
      <c r="G14" s="38">
        <v>1</v>
      </c>
      <c r="H14" s="38"/>
      <c r="I14" s="38"/>
      <c r="J14" s="38"/>
      <c r="K14" s="38">
        <v>1</v>
      </c>
      <c r="L14" s="38"/>
      <c r="M14" s="38">
        <v>1</v>
      </c>
      <c r="N14" s="38"/>
      <c r="O14" s="38"/>
      <c r="P14" s="38"/>
    </row>
    <row r="15" spans="1:16" ht="18.75" customHeight="1">
      <c r="A15" s="38" t="s">
        <v>60</v>
      </c>
      <c r="B15" s="33" t="s">
        <v>159</v>
      </c>
      <c r="C15" s="38"/>
      <c r="D15" s="38"/>
      <c r="E15" s="38"/>
      <c r="F15" s="38">
        <v>1</v>
      </c>
      <c r="G15" s="38"/>
      <c r="H15" s="38"/>
      <c r="I15" s="38"/>
      <c r="J15" s="38"/>
      <c r="K15" s="38">
        <v>1</v>
      </c>
      <c r="L15" s="38"/>
      <c r="M15" s="38">
        <v>1</v>
      </c>
      <c r="N15" s="38"/>
      <c r="O15" s="38"/>
      <c r="P15" s="38"/>
    </row>
    <row r="16" spans="1:16" ht="18.75" customHeight="1">
      <c r="A16" s="38" t="s">
        <v>61</v>
      </c>
      <c r="B16" s="33" t="s">
        <v>69</v>
      </c>
      <c r="C16" s="38"/>
      <c r="D16" s="38"/>
      <c r="E16" s="38">
        <v>1</v>
      </c>
      <c r="F16" s="38"/>
      <c r="G16" s="38"/>
      <c r="H16" s="38"/>
      <c r="I16" s="38"/>
      <c r="J16" s="38"/>
      <c r="K16" s="38"/>
      <c r="L16" s="38">
        <v>1</v>
      </c>
      <c r="M16" s="38">
        <v>1</v>
      </c>
      <c r="N16" s="38"/>
      <c r="O16" s="38"/>
      <c r="P16" s="38"/>
    </row>
    <row r="17" spans="1:16" s="12" customFormat="1" ht="18.75" customHeight="1">
      <c r="A17" s="40" t="s">
        <v>11</v>
      </c>
      <c r="B17" s="32" t="s">
        <v>160</v>
      </c>
      <c r="C17" s="40"/>
      <c r="D17" s="40"/>
      <c r="E17" s="40"/>
      <c r="F17" s="40"/>
      <c r="G17" s="40"/>
      <c r="H17" s="40"/>
      <c r="I17" s="40"/>
      <c r="J17" s="40"/>
      <c r="K17" s="40"/>
      <c r="L17" s="40"/>
      <c r="M17" s="40"/>
      <c r="N17" s="40"/>
      <c r="O17" s="40"/>
      <c r="P17" s="40"/>
    </row>
    <row r="18" spans="1:16" ht="18.75" customHeight="1">
      <c r="A18" s="38" t="s">
        <v>43</v>
      </c>
      <c r="B18" s="33" t="s">
        <v>161</v>
      </c>
      <c r="C18" s="38"/>
      <c r="D18" s="38"/>
      <c r="E18" s="38"/>
      <c r="F18" s="38"/>
      <c r="G18" s="38"/>
      <c r="H18" s="38"/>
      <c r="I18" s="38"/>
      <c r="J18" s="38"/>
      <c r="K18" s="38"/>
      <c r="L18" s="38"/>
      <c r="M18" s="38"/>
      <c r="N18" s="38"/>
      <c r="O18" s="38"/>
      <c r="P18" s="38"/>
    </row>
    <row r="19" spans="1:16" ht="18.75" customHeight="1">
      <c r="A19" s="38" t="s">
        <v>44</v>
      </c>
      <c r="B19" s="33" t="s">
        <v>162</v>
      </c>
      <c r="C19" s="38"/>
      <c r="D19" s="38"/>
      <c r="E19" s="38"/>
      <c r="F19" s="38">
        <v>1</v>
      </c>
      <c r="G19" s="38"/>
      <c r="H19" s="38"/>
      <c r="I19" s="38"/>
      <c r="J19" s="38"/>
      <c r="K19" s="38"/>
      <c r="L19" s="38">
        <v>1</v>
      </c>
      <c r="M19" s="38">
        <v>1</v>
      </c>
      <c r="N19" s="38"/>
      <c r="O19" s="38"/>
      <c r="P19" s="38"/>
    </row>
    <row r="20" spans="1:16" s="12" customFormat="1" ht="18.75" customHeight="1">
      <c r="A20" s="40" t="s">
        <v>14</v>
      </c>
      <c r="B20" s="32" t="s">
        <v>163</v>
      </c>
      <c r="C20" s="40"/>
      <c r="D20" s="40"/>
      <c r="E20" s="40"/>
      <c r="F20" s="40"/>
      <c r="G20" s="40"/>
      <c r="H20" s="40"/>
      <c r="I20" s="40"/>
      <c r="J20" s="40"/>
      <c r="K20" s="40"/>
      <c r="L20" s="40"/>
      <c r="M20" s="40"/>
      <c r="N20" s="40"/>
      <c r="O20" s="40"/>
      <c r="P20" s="40"/>
    </row>
    <row r="21" spans="1:16" ht="18.75" customHeight="1">
      <c r="A21" s="38" t="s">
        <v>43</v>
      </c>
      <c r="B21" s="26" t="s">
        <v>220</v>
      </c>
      <c r="C21" s="38"/>
      <c r="D21" s="38"/>
      <c r="E21" s="38"/>
      <c r="F21" s="38">
        <v>1</v>
      </c>
      <c r="G21" s="38"/>
      <c r="H21" s="38"/>
      <c r="I21" s="38"/>
      <c r="J21" s="38"/>
      <c r="K21" s="38"/>
      <c r="L21" s="38"/>
      <c r="M21" s="38"/>
      <c r="N21" s="38"/>
      <c r="O21" s="38"/>
      <c r="P21" s="38"/>
    </row>
    <row r="22" spans="1:16" ht="18.75" customHeight="1">
      <c r="A22" s="38" t="s">
        <v>44</v>
      </c>
      <c r="B22" s="33" t="s">
        <v>221</v>
      </c>
      <c r="C22" s="38"/>
      <c r="D22" s="38"/>
      <c r="E22" s="38"/>
      <c r="F22" s="38"/>
      <c r="G22" s="38"/>
      <c r="H22" s="38">
        <v>1</v>
      </c>
      <c r="I22" s="38"/>
      <c r="J22" s="38"/>
      <c r="K22" s="38"/>
      <c r="L22" s="38"/>
      <c r="M22" s="38"/>
      <c r="N22" s="38"/>
      <c r="O22" s="38"/>
      <c r="P22" s="38"/>
    </row>
    <row r="23" spans="1:16" ht="18.75" customHeight="1">
      <c r="A23" s="38" t="s">
        <v>60</v>
      </c>
      <c r="B23" s="33" t="s">
        <v>164</v>
      </c>
      <c r="C23" s="38"/>
      <c r="D23" s="38"/>
      <c r="E23" s="38"/>
      <c r="F23" s="38">
        <v>1</v>
      </c>
      <c r="G23" s="38"/>
      <c r="H23" s="38"/>
      <c r="I23" s="38"/>
      <c r="J23" s="38"/>
      <c r="K23" s="38"/>
      <c r="L23" s="38"/>
      <c r="M23" s="38"/>
      <c r="N23" s="38"/>
      <c r="O23" s="38"/>
      <c r="P23" s="38"/>
    </row>
    <row r="24" spans="1:16" ht="34.5" customHeight="1">
      <c r="A24" s="38" t="s">
        <v>61</v>
      </c>
      <c r="B24" s="33" t="s">
        <v>165</v>
      </c>
      <c r="C24" s="38"/>
      <c r="D24" s="38"/>
      <c r="E24" s="38"/>
      <c r="F24" s="38"/>
      <c r="G24" s="38"/>
      <c r="H24" s="38"/>
      <c r="I24" s="38"/>
      <c r="J24" s="38"/>
      <c r="K24" s="38"/>
      <c r="L24" s="38"/>
      <c r="M24" s="38"/>
      <c r="N24" s="38"/>
      <c r="O24" s="38"/>
      <c r="P24" s="38"/>
    </row>
    <row r="25" spans="1:16" ht="34.5" customHeight="1">
      <c r="A25" s="38" t="s">
        <v>63</v>
      </c>
      <c r="B25" s="33" t="s">
        <v>166</v>
      </c>
      <c r="D25" s="38"/>
      <c r="E25" s="38"/>
      <c r="F25" s="38"/>
      <c r="G25" s="38"/>
      <c r="H25" s="38"/>
      <c r="I25" s="38"/>
      <c r="J25" s="38"/>
      <c r="K25" s="38"/>
      <c r="L25" s="38"/>
      <c r="M25" s="38"/>
      <c r="N25" s="38"/>
      <c r="O25" s="38"/>
      <c r="P25" s="38"/>
    </row>
    <row r="26" spans="1:16" ht="34.5" customHeight="1">
      <c r="A26" s="38" t="s">
        <v>65</v>
      </c>
      <c r="B26" s="33" t="s">
        <v>167</v>
      </c>
      <c r="C26" s="38"/>
      <c r="D26" s="38"/>
      <c r="E26" s="38"/>
      <c r="F26" s="38"/>
      <c r="G26" s="38"/>
      <c r="H26" s="38"/>
      <c r="I26" s="38"/>
      <c r="J26" s="38"/>
      <c r="K26" s="38"/>
      <c r="L26" s="38"/>
      <c r="M26" s="38"/>
      <c r="N26" s="38"/>
      <c r="O26" s="38"/>
      <c r="P26" s="38"/>
    </row>
    <row r="27" spans="1:16" ht="18.75" customHeight="1">
      <c r="A27" s="38" t="s">
        <v>66</v>
      </c>
      <c r="B27" s="33" t="s">
        <v>202</v>
      </c>
      <c r="C27" s="38"/>
      <c r="D27" s="38"/>
      <c r="E27" s="38"/>
      <c r="F27" s="38"/>
      <c r="G27" s="38"/>
      <c r="H27" s="38"/>
      <c r="I27" s="38">
        <v>1</v>
      </c>
      <c r="J27" s="38"/>
      <c r="K27" s="38"/>
      <c r="L27" s="38"/>
      <c r="M27" s="38"/>
      <c r="N27" s="38"/>
      <c r="O27" s="38"/>
      <c r="P27" s="38"/>
    </row>
    <row r="28" spans="1:16" ht="9" customHeight="1">
      <c r="A28" s="46"/>
    </row>
    <row r="29" spans="1:16" ht="19.5" customHeight="1">
      <c r="A29" s="162"/>
      <c r="H29" s="159" t="s">
        <v>214</v>
      </c>
      <c r="I29" s="159"/>
      <c r="J29" s="159"/>
      <c r="K29" s="159"/>
      <c r="L29" s="159"/>
      <c r="M29" s="159"/>
      <c r="N29" s="159"/>
      <c r="O29" s="159"/>
      <c r="P29" s="159"/>
    </row>
    <row r="30" spans="1:16" ht="19.5" customHeight="1">
      <c r="A30" s="162"/>
      <c r="J30" s="160" t="s">
        <v>37</v>
      </c>
      <c r="K30" s="160"/>
      <c r="L30" s="160"/>
      <c r="M30" s="160"/>
      <c r="N30" s="160"/>
      <c r="O30" s="160"/>
      <c r="P30" s="160"/>
    </row>
    <row r="31" spans="1:16" ht="19.5" customHeight="1">
      <c r="A31" s="162"/>
      <c r="J31" s="159" t="s">
        <v>38</v>
      </c>
      <c r="K31" s="159"/>
      <c r="L31" s="159"/>
      <c r="M31" s="159"/>
      <c r="N31" s="159"/>
      <c r="O31" s="159"/>
      <c r="P31" s="159"/>
    </row>
    <row r="32" spans="1:16">
      <c r="A32" s="162"/>
      <c r="B32" s="44"/>
    </row>
    <row r="33" spans="1:2">
      <c r="A33" s="162"/>
      <c r="B33" s="45"/>
    </row>
  </sheetData>
  <mergeCells count="16">
    <mergeCell ref="J31:P31"/>
    <mergeCell ref="J30:P30"/>
    <mergeCell ref="M1:P1"/>
    <mergeCell ref="A4:P4"/>
    <mergeCell ref="A3:P3"/>
    <mergeCell ref="A29:A33"/>
    <mergeCell ref="A1:E1"/>
    <mergeCell ref="A2:E2"/>
    <mergeCell ref="A6:A8"/>
    <mergeCell ref="H29:P29"/>
    <mergeCell ref="D6:I6"/>
    <mergeCell ref="J6:L6"/>
    <mergeCell ref="M6:P6"/>
    <mergeCell ref="A9:A10"/>
    <mergeCell ref="B6:B7"/>
    <mergeCell ref="C6:C7"/>
  </mergeCells>
  <phoneticPr fontId="19" type="noConversion"/>
  <pageMargins left="0.39" right="0.41" top="0.4" bottom="0.17" header="0.41" footer="0.17"/>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Biểu 5</vt:lpstr>
      <vt:lpstr>Biểu 6</vt:lpstr>
      <vt:lpstr>Biểu 7</vt:lpstr>
      <vt:lpstr>Biểu 8</vt:lpstr>
      <vt:lpstr>'Biểu 7'!chuong_pl_7_name_name</vt:lpstr>
      <vt:lpstr>'Biểu 8'!chuong_pl_8_name_name</vt:lpstr>
    </vt:vector>
  </TitlesOfParts>
  <Company>&lt;arabianhorse&gt;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Mr.Hien</dc:creator>
  <cp:lastModifiedBy>Admin</cp:lastModifiedBy>
  <cp:lastPrinted>2022-10-21T00:16:23Z</cp:lastPrinted>
  <dcterms:created xsi:type="dcterms:W3CDTF">2018-05-15T02:14:53Z</dcterms:created>
  <dcterms:modified xsi:type="dcterms:W3CDTF">2022-10-26T02:43:29Z</dcterms:modified>
</cp:coreProperties>
</file>